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a Primavera\Documents\2026\2026 PRE ORDER PRICING\"/>
    </mc:Choice>
  </mc:AlternateContent>
  <xr:revisionPtr revIDLastSave="0" documentId="13_ncr:1_{83C52D5D-914F-4E68-9E63-44709511A225}" xr6:coauthVersionLast="47" xr6:coauthVersionMax="47" xr10:uidLastSave="{00000000-0000-0000-0000-000000000000}"/>
  <workbookProtection workbookAlgorithmName="SHA-512" workbookHashValue="UjH0LAwV8icp4gkWM9rG6HSIx7ila+AAJTWjgyG3StGKR+KnZraSK/shdCDbZ7v35+C6vjlYpz+4BBUWxWUaVg==" workbookSaltValue="FHww9zcIQOT31wZ94ICRxA==" workbookSpinCount="100000" lockStructure="1"/>
  <bookViews>
    <workbookView xWindow="-120" yWindow="-120" windowWidth="29040" windowHeight="15720" xr2:uid="{F94A795A-7C8C-4349-9204-68BC21D4B0D6}"/>
  </bookViews>
  <sheets>
    <sheet name="PREORDER 2026" sheetId="1" r:id="rId1"/>
  </sheets>
  <definedNames>
    <definedName name="_xlnm.Print_Area" localSheetId="0">'PREORDER 2026'!$A$1:$N$450</definedName>
    <definedName name="_xlnm.Print_Titles" localSheetId="0">'PREORDER 2026'!$1:$2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87" i="1" l="1"/>
  <c r="L387" i="1"/>
  <c r="M387" i="1" s="1"/>
  <c r="L421" i="1"/>
  <c r="N421" i="1" s="1"/>
  <c r="I421" i="1"/>
  <c r="L414" i="1"/>
  <c r="N414" i="1" s="1"/>
  <c r="L413" i="1"/>
  <c r="M413" i="1" s="1"/>
  <c r="N387" i="1" l="1"/>
  <c r="M421" i="1"/>
  <c r="N413" i="1"/>
  <c r="M414" i="1"/>
  <c r="I414" i="1"/>
  <c r="I413" i="1"/>
  <c r="I390" i="1"/>
  <c r="L390" i="1"/>
  <c r="M390" i="1" s="1"/>
  <c r="I361" i="1"/>
  <c r="L361" i="1"/>
  <c r="M361" i="1" s="1"/>
  <c r="I261" i="1"/>
  <c r="I260" i="1"/>
  <c r="I259" i="1"/>
  <c r="I257" i="1"/>
  <c r="Q394" i="1"/>
  <c r="Q393" i="1"/>
  <c r="Q392" i="1"/>
  <c r="Q391" i="1"/>
  <c r="Q401" i="1"/>
  <c r="L401" i="1"/>
  <c r="M401" i="1" s="1"/>
  <c r="L399" i="1"/>
  <c r="N399" i="1" s="1"/>
  <c r="I401" i="1"/>
  <c r="I399" i="1"/>
  <c r="L382" i="1"/>
  <c r="M382" i="1" s="1"/>
  <c r="I381" i="1"/>
  <c r="I382" i="1"/>
  <c r="L381" i="1"/>
  <c r="M381" i="1" s="1"/>
  <c r="L420" i="1"/>
  <c r="N420" i="1" s="1"/>
  <c r="I420" i="1"/>
  <c r="L412" i="1"/>
  <c r="N412" i="1" s="1"/>
  <c r="I412" i="1"/>
  <c r="L411" i="1"/>
  <c r="N411" i="1" s="1"/>
  <c r="I411" i="1"/>
  <c r="L410" i="1"/>
  <c r="M410" i="1" s="1"/>
  <c r="I410" i="1"/>
  <c r="N390" i="1" l="1"/>
  <c r="N361" i="1"/>
  <c r="N382" i="1"/>
  <c r="M399" i="1"/>
  <c r="N401" i="1"/>
  <c r="N381" i="1"/>
  <c r="M420" i="1"/>
  <c r="N410" i="1"/>
  <c r="M411" i="1"/>
  <c r="M412" i="1"/>
  <c r="Q143" i="1" l="1"/>
  <c r="L143" i="1"/>
  <c r="N143" i="1" s="1"/>
  <c r="I143" i="1"/>
  <c r="I141" i="1"/>
  <c r="L141" i="1"/>
  <c r="M141" i="1" s="1"/>
  <c r="M143" i="1" l="1"/>
  <c r="N141" i="1"/>
  <c r="I419" i="1"/>
  <c r="I11" i="1"/>
  <c r="L419" i="1"/>
  <c r="N419" i="1" s="1"/>
  <c r="I409" i="1"/>
  <c r="I408" i="1"/>
  <c r="I407" i="1"/>
  <c r="L409" i="1"/>
  <c r="N409" i="1" s="1"/>
  <c r="L408" i="1"/>
  <c r="N408" i="1" s="1"/>
  <c r="L407" i="1"/>
  <c r="N407" i="1" s="1"/>
  <c r="I394" i="1"/>
  <c r="I393" i="1"/>
  <c r="I392" i="1"/>
  <c r="I391" i="1"/>
  <c r="L394" i="1"/>
  <c r="N394" i="1" s="1"/>
  <c r="L393" i="1"/>
  <c r="N393" i="1" s="1"/>
  <c r="L392" i="1"/>
  <c r="N392" i="1" s="1"/>
  <c r="L391" i="1"/>
  <c r="N391" i="1" s="1"/>
  <c r="I269" i="1"/>
  <c r="I268" i="1"/>
  <c r="I267" i="1"/>
  <c r="L269" i="1"/>
  <c r="N269" i="1" s="1"/>
  <c r="L268" i="1"/>
  <c r="N268" i="1" s="1"/>
  <c r="L267" i="1"/>
  <c r="N267" i="1" s="1"/>
  <c r="I157" i="1"/>
  <c r="L160" i="1"/>
  <c r="N160" i="1" s="1"/>
  <c r="L159" i="1"/>
  <c r="M159" i="1" s="1"/>
  <c r="L157" i="1"/>
  <c r="N157" i="1" s="1"/>
  <c r="L140" i="1"/>
  <c r="N140" i="1" s="1"/>
  <c r="I140" i="1"/>
  <c r="L130" i="1"/>
  <c r="N130" i="1" s="1"/>
  <c r="I130" i="1"/>
  <c r="L123" i="1"/>
  <c r="N123" i="1" s="1"/>
  <c r="L122" i="1"/>
  <c r="N122" i="1" s="1"/>
  <c r="I123" i="1"/>
  <c r="I122" i="1"/>
  <c r="M419" i="1" l="1"/>
  <c r="M407" i="1"/>
  <c r="M408" i="1"/>
  <c r="M409" i="1"/>
  <c r="M391" i="1"/>
  <c r="M392" i="1"/>
  <c r="M393" i="1"/>
  <c r="M394" i="1"/>
  <c r="M269" i="1"/>
  <c r="M267" i="1"/>
  <c r="M268" i="1"/>
  <c r="N159" i="1"/>
  <c r="M160" i="1"/>
  <c r="M157" i="1"/>
  <c r="M140" i="1"/>
  <c r="M130" i="1"/>
  <c r="M123" i="1"/>
  <c r="M122" i="1"/>
  <c r="I160" i="1"/>
  <c r="I159" i="1"/>
  <c r="L264" i="1"/>
  <c r="N264" i="1" s="1"/>
  <c r="I264" i="1"/>
  <c r="L33" i="1"/>
  <c r="N33" i="1" s="1"/>
  <c r="L32" i="1"/>
  <c r="N32" i="1" s="1"/>
  <c r="L31" i="1"/>
  <c r="N31" i="1" s="1"/>
  <c r="I33" i="1"/>
  <c r="I32" i="1"/>
  <c r="I31" i="1"/>
  <c r="L114" i="1"/>
  <c r="Q389" i="1"/>
  <c r="L389" i="1"/>
  <c r="N389" i="1" s="1"/>
  <c r="I389" i="1"/>
  <c r="Q59" i="1"/>
  <c r="Q60" i="1"/>
  <c r="Q61" i="1"/>
  <c r="Q85" i="1"/>
  <c r="Q69" i="1"/>
  <c r="Q70" i="1"/>
  <c r="Q71" i="1"/>
  <c r="Q383" i="1"/>
  <c r="Q384" i="1"/>
  <c r="Q385" i="1"/>
  <c r="Q386" i="1"/>
  <c r="Q388" i="1"/>
  <c r="Q297" i="1"/>
  <c r="Q298" i="1"/>
  <c r="Q299" i="1"/>
  <c r="Q300" i="1"/>
  <c r="Q277" i="1"/>
  <c r="Q278" i="1"/>
  <c r="Q279" i="1"/>
  <c r="Q280" i="1"/>
  <c r="Q259" i="1"/>
  <c r="L259" i="1"/>
  <c r="M259" i="1" s="1"/>
  <c r="Q142" i="1"/>
  <c r="Q144" i="1"/>
  <c r="Q145" i="1"/>
  <c r="Q138" i="1"/>
  <c r="Q139" i="1"/>
  <c r="Q30" i="1"/>
  <c r="Q34" i="1"/>
  <c r="Q35" i="1"/>
  <c r="Q36" i="1"/>
  <c r="Q37" i="1"/>
  <c r="Q38" i="1"/>
  <c r="Q39" i="1"/>
  <c r="Q40" i="1"/>
  <c r="Q41" i="1"/>
  <c r="Q42" i="1"/>
  <c r="Q43" i="1"/>
  <c r="Q44" i="1"/>
  <c r="Q45" i="1"/>
  <c r="Q26" i="1"/>
  <c r="Q15" i="1"/>
  <c r="Q16" i="1"/>
  <c r="Q17" i="1"/>
  <c r="Q18" i="1"/>
  <c r="Q19" i="1"/>
  <c r="Q113" i="1"/>
  <c r="Q116" i="1"/>
  <c r="Q117" i="1"/>
  <c r="Q118" i="1"/>
  <c r="Q128" i="1"/>
  <c r="Q127" i="1"/>
  <c r="I273" i="1"/>
  <c r="I200" i="1"/>
  <c r="I191" i="1"/>
  <c r="I190" i="1"/>
  <c r="I189" i="1"/>
  <c r="I188" i="1"/>
  <c r="I187" i="1"/>
  <c r="I186" i="1"/>
  <c r="I185" i="1"/>
  <c r="I184" i="1"/>
  <c r="I183" i="1"/>
  <c r="I181" i="1"/>
  <c r="I180" i="1"/>
  <c r="I179" i="1"/>
  <c r="I178" i="1"/>
  <c r="I177" i="1"/>
  <c r="I176" i="1"/>
  <c r="I175" i="1"/>
  <c r="I174" i="1"/>
  <c r="I173" i="1"/>
  <c r="I171" i="1"/>
  <c r="I170" i="1"/>
  <c r="I169" i="1"/>
  <c r="I168" i="1"/>
  <c r="I167" i="1"/>
  <c r="I166" i="1"/>
  <c r="I165" i="1"/>
  <c r="I164" i="1"/>
  <c r="I163" i="1"/>
  <c r="I162" i="1"/>
  <c r="I17" i="1"/>
  <c r="I18" i="1"/>
  <c r="I19" i="1"/>
  <c r="Q11" i="1"/>
  <c r="L30" i="1"/>
  <c r="N30" i="1" s="1"/>
  <c r="L34" i="1"/>
  <c r="N34" i="1" s="1"/>
  <c r="L35" i="1"/>
  <c r="N35" i="1" s="1"/>
  <c r="L36" i="1"/>
  <c r="M36" i="1" s="1"/>
  <c r="L37" i="1"/>
  <c r="N37" i="1" s="1"/>
  <c r="L38" i="1"/>
  <c r="N38" i="1" s="1"/>
  <c r="L39" i="1"/>
  <c r="N39" i="1" s="1"/>
  <c r="L40" i="1"/>
  <c r="N40" i="1" s="1"/>
  <c r="L41" i="1"/>
  <c r="N41" i="1" s="1"/>
  <c r="L42" i="1"/>
  <c r="M42" i="1" s="1"/>
  <c r="L43" i="1"/>
  <c r="N43" i="1" s="1"/>
  <c r="L44" i="1"/>
  <c r="N44" i="1" s="1"/>
  <c r="L45" i="1"/>
  <c r="N45" i="1" s="1"/>
  <c r="L15" i="1"/>
  <c r="M15" i="1" s="1"/>
  <c r="L16" i="1"/>
  <c r="M16" i="1" s="1"/>
  <c r="L17" i="1"/>
  <c r="N17" i="1" s="1"/>
  <c r="L18" i="1"/>
  <c r="M18" i="1" s="1"/>
  <c r="L19" i="1"/>
  <c r="M19" i="1" s="1"/>
  <c r="Q417" i="1"/>
  <c r="L417" i="1"/>
  <c r="M417" i="1" s="1"/>
  <c r="I417" i="1"/>
  <c r="Q416" i="1"/>
  <c r="L416" i="1"/>
  <c r="N416" i="1" s="1"/>
  <c r="I416" i="1"/>
  <c r="Q415" i="1"/>
  <c r="N415" i="1"/>
  <c r="M415" i="1"/>
  <c r="Q405" i="1"/>
  <c r="L405" i="1"/>
  <c r="I405" i="1"/>
  <c r="Q404" i="1"/>
  <c r="L404" i="1"/>
  <c r="M404" i="1" s="1"/>
  <c r="I404" i="1"/>
  <c r="Q403" i="1"/>
  <c r="L403" i="1"/>
  <c r="I403" i="1"/>
  <c r="Q402" i="1"/>
  <c r="L402" i="1"/>
  <c r="I402" i="1"/>
  <c r="Q400" i="1"/>
  <c r="L400" i="1"/>
  <c r="N400" i="1" s="1"/>
  <c r="I400" i="1"/>
  <c r="Q398" i="1"/>
  <c r="L398" i="1"/>
  <c r="I398" i="1"/>
  <c r="Q395" i="1"/>
  <c r="L388" i="1"/>
  <c r="M388" i="1" s="1"/>
  <c r="I388" i="1"/>
  <c r="L386" i="1"/>
  <c r="N386" i="1" s="1"/>
  <c r="I386" i="1"/>
  <c r="L385" i="1"/>
  <c r="N385" i="1" s="1"/>
  <c r="I385" i="1"/>
  <c r="L384" i="1"/>
  <c r="N384" i="1" s="1"/>
  <c r="I384" i="1"/>
  <c r="I383" i="1"/>
  <c r="L383" i="1"/>
  <c r="M383" i="1" s="1"/>
  <c r="Q380" i="1"/>
  <c r="L380" i="1"/>
  <c r="N380" i="1" s="1"/>
  <c r="I380" i="1"/>
  <c r="Q379" i="1"/>
  <c r="L379" i="1"/>
  <c r="N379" i="1" s="1"/>
  <c r="I379" i="1"/>
  <c r="I373" i="1"/>
  <c r="L373" i="1"/>
  <c r="N373" i="1" s="1"/>
  <c r="Q373" i="1"/>
  <c r="Q378" i="1"/>
  <c r="L378" i="1"/>
  <c r="I378" i="1"/>
  <c r="Q376" i="1"/>
  <c r="L376" i="1"/>
  <c r="N376" i="1" s="1"/>
  <c r="I376" i="1"/>
  <c r="Q374" i="1"/>
  <c r="L374" i="1"/>
  <c r="M374" i="1" s="1"/>
  <c r="I374" i="1"/>
  <c r="Q371" i="1"/>
  <c r="Q370" i="1"/>
  <c r="L370" i="1"/>
  <c r="M370" i="1" s="1"/>
  <c r="I370" i="1"/>
  <c r="Q369" i="1"/>
  <c r="L369" i="1"/>
  <c r="M369" i="1" s="1"/>
  <c r="I369" i="1"/>
  <c r="Q368" i="1"/>
  <c r="L368" i="1"/>
  <c r="N368" i="1" s="1"/>
  <c r="I368" i="1"/>
  <c r="I71" i="1"/>
  <c r="L71" i="1"/>
  <c r="M71" i="1" s="1"/>
  <c r="I70" i="1"/>
  <c r="L70" i="1"/>
  <c r="M70" i="1" s="1"/>
  <c r="L69" i="1"/>
  <c r="N69" i="1" s="1"/>
  <c r="I69" i="1"/>
  <c r="Q68" i="1"/>
  <c r="Q291" i="1"/>
  <c r="L291" i="1"/>
  <c r="M291" i="1" s="1"/>
  <c r="I291" i="1"/>
  <c r="Q367" i="1"/>
  <c r="Q366" i="1"/>
  <c r="L366" i="1"/>
  <c r="M366" i="1" s="1"/>
  <c r="I366" i="1"/>
  <c r="Q365" i="1"/>
  <c r="L365" i="1"/>
  <c r="N365" i="1" s="1"/>
  <c r="I365" i="1"/>
  <c r="Q364" i="1"/>
  <c r="L364" i="1"/>
  <c r="N364" i="1" s="1"/>
  <c r="I364" i="1"/>
  <c r="Q363" i="1"/>
  <c r="L363" i="1"/>
  <c r="N363" i="1" s="1"/>
  <c r="I363" i="1"/>
  <c r="Q362" i="1"/>
  <c r="L362" i="1"/>
  <c r="N362" i="1" s="1"/>
  <c r="I362" i="1"/>
  <c r="Q360" i="1"/>
  <c r="L360" i="1"/>
  <c r="M360" i="1" s="1"/>
  <c r="I360" i="1"/>
  <c r="Q359" i="1"/>
  <c r="L359" i="1"/>
  <c r="M359" i="1" s="1"/>
  <c r="I359" i="1"/>
  <c r="Q358" i="1"/>
  <c r="L358" i="1"/>
  <c r="M358" i="1" s="1"/>
  <c r="I358" i="1"/>
  <c r="Q357" i="1"/>
  <c r="L357" i="1"/>
  <c r="N357" i="1" s="1"/>
  <c r="I357" i="1"/>
  <c r="Q351" i="1"/>
  <c r="L351" i="1"/>
  <c r="N351" i="1" s="1"/>
  <c r="I351" i="1"/>
  <c r="Q356" i="1"/>
  <c r="L356" i="1"/>
  <c r="M356" i="1" s="1"/>
  <c r="I356" i="1"/>
  <c r="Q355" i="1"/>
  <c r="L355" i="1"/>
  <c r="N355" i="1" s="1"/>
  <c r="I355" i="1"/>
  <c r="Q354" i="1"/>
  <c r="L354" i="1"/>
  <c r="N354" i="1" s="1"/>
  <c r="I354" i="1"/>
  <c r="Q353" i="1"/>
  <c r="L353" i="1"/>
  <c r="M353" i="1" s="1"/>
  <c r="I353" i="1"/>
  <c r="Q352" i="1"/>
  <c r="L352" i="1"/>
  <c r="M352" i="1" s="1"/>
  <c r="I352" i="1"/>
  <c r="Q350" i="1"/>
  <c r="L350" i="1"/>
  <c r="N350" i="1" s="1"/>
  <c r="I350" i="1"/>
  <c r="Q349" i="1"/>
  <c r="Q348" i="1"/>
  <c r="L348" i="1"/>
  <c r="M348" i="1" s="1"/>
  <c r="I348" i="1"/>
  <c r="Q347" i="1"/>
  <c r="L347" i="1"/>
  <c r="N347" i="1" s="1"/>
  <c r="I347" i="1"/>
  <c r="Q346" i="1"/>
  <c r="L346" i="1"/>
  <c r="N346" i="1" s="1"/>
  <c r="I346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Q345" i="1"/>
  <c r="L335" i="1"/>
  <c r="N335" i="1" s="1"/>
  <c r="L336" i="1"/>
  <c r="N336" i="1" s="1"/>
  <c r="L337" i="1"/>
  <c r="N337" i="1" s="1"/>
  <c r="L338" i="1"/>
  <c r="M338" i="1" s="1"/>
  <c r="L339" i="1"/>
  <c r="N339" i="1" s="1"/>
  <c r="L340" i="1"/>
  <c r="N340" i="1" s="1"/>
  <c r="L341" i="1"/>
  <c r="N341" i="1" s="1"/>
  <c r="L342" i="1"/>
  <c r="N342" i="1" s="1"/>
  <c r="L343" i="1"/>
  <c r="N343" i="1" s="1"/>
  <c r="L344" i="1"/>
  <c r="N344" i="1" s="1"/>
  <c r="Q344" i="1"/>
  <c r="Q343" i="1"/>
  <c r="Q342" i="1"/>
  <c r="Q341" i="1"/>
  <c r="Q340" i="1"/>
  <c r="Q339" i="1"/>
  <c r="Q338" i="1"/>
  <c r="Q337" i="1"/>
  <c r="Q336" i="1"/>
  <c r="Q335" i="1"/>
  <c r="Q334" i="1"/>
  <c r="L334" i="1"/>
  <c r="M334" i="1" s="1"/>
  <c r="Q333" i="1"/>
  <c r="L333" i="1"/>
  <c r="N333" i="1" s="1"/>
  <c r="Q332" i="1"/>
  <c r="L332" i="1"/>
  <c r="N332" i="1" s="1"/>
  <c r="Q331" i="1"/>
  <c r="L331" i="1"/>
  <c r="N331" i="1" s="1"/>
  <c r="Q328" i="1"/>
  <c r="L328" i="1"/>
  <c r="N328" i="1" s="1"/>
  <c r="Q330" i="1"/>
  <c r="L330" i="1"/>
  <c r="M330" i="1" s="1"/>
  <c r="Q329" i="1"/>
  <c r="L329" i="1"/>
  <c r="N329" i="1" s="1"/>
  <c r="Q326" i="1"/>
  <c r="Q325" i="1"/>
  <c r="Q224" i="1"/>
  <c r="L224" i="1"/>
  <c r="M224" i="1" s="1"/>
  <c r="I224" i="1"/>
  <c r="Q324" i="1"/>
  <c r="L324" i="1"/>
  <c r="N324" i="1" s="1"/>
  <c r="I324" i="1"/>
  <c r="Q323" i="1"/>
  <c r="L323" i="1"/>
  <c r="M323" i="1" s="1"/>
  <c r="I323" i="1"/>
  <c r="Q322" i="1"/>
  <c r="L322" i="1"/>
  <c r="M322" i="1" s="1"/>
  <c r="I322" i="1"/>
  <c r="Q321" i="1"/>
  <c r="L321" i="1"/>
  <c r="N321" i="1" s="1"/>
  <c r="I321" i="1"/>
  <c r="Q320" i="1"/>
  <c r="L320" i="1"/>
  <c r="N320" i="1" s="1"/>
  <c r="I320" i="1"/>
  <c r="Q319" i="1"/>
  <c r="L319" i="1"/>
  <c r="N319" i="1" s="1"/>
  <c r="I319" i="1"/>
  <c r="Q318" i="1"/>
  <c r="L318" i="1"/>
  <c r="N318" i="1" s="1"/>
  <c r="I318" i="1"/>
  <c r="Q317" i="1"/>
  <c r="L317" i="1"/>
  <c r="M317" i="1" s="1"/>
  <c r="I317" i="1"/>
  <c r="Q316" i="1"/>
  <c r="Q315" i="1"/>
  <c r="L315" i="1"/>
  <c r="N315" i="1" s="1"/>
  <c r="I315" i="1"/>
  <c r="Q314" i="1"/>
  <c r="L314" i="1"/>
  <c r="N314" i="1" s="1"/>
  <c r="I314" i="1"/>
  <c r="Q313" i="1"/>
  <c r="L313" i="1"/>
  <c r="N313" i="1" s="1"/>
  <c r="I313" i="1"/>
  <c r="Q312" i="1"/>
  <c r="L312" i="1"/>
  <c r="M312" i="1" s="1"/>
  <c r="I312" i="1"/>
  <c r="I299" i="1"/>
  <c r="L299" i="1"/>
  <c r="N299" i="1" s="1"/>
  <c r="I279" i="1"/>
  <c r="L279" i="1"/>
  <c r="N279" i="1" s="1"/>
  <c r="Q292" i="1"/>
  <c r="L292" i="1"/>
  <c r="M292" i="1" s="1"/>
  <c r="I292" i="1"/>
  <c r="Q309" i="1"/>
  <c r="L309" i="1"/>
  <c r="M309" i="1" s="1"/>
  <c r="I309" i="1"/>
  <c r="Q308" i="1"/>
  <c r="L308" i="1"/>
  <c r="N308" i="1" s="1"/>
  <c r="I308" i="1"/>
  <c r="Q307" i="1"/>
  <c r="L307" i="1"/>
  <c r="M307" i="1" s="1"/>
  <c r="I307" i="1"/>
  <c r="Q306" i="1"/>
  <c r="L306" i="1"/>
  <c r="N306" i="1" s="1"/>
  <c r="I306" i="1"/>
  <c r="Q305" i="1"/>
  <c r="L305" i="1"/>
  <c r="M305" i="1" s="1"/>
  <c r="I305" i="1"/>
  <c r="Q304" i="1"/>
  <c r="L304" i="1"/>
  <c r="M304" i="1" s="1"/>
  <c r="I304" i="1"/>
  <c r="Q303" i="1"/>
  <c r="L303" i="1"/>
  <c r="N303" i="1" s="1"/>
  <c r="I303" i="1"/>
  <c r="Q302" i="1"/>
  <c r="L302" i="1"/>
  <c r="M302" i="1" s="1"/>
  <c r="I302" i="1"/>
  <c r="Q301" i="1"/>
  <c r="L301" i="1"/>
  <c r="N301" i="1" s="1"/>
  <c r="I301" i="1"/>
  <c r="L300" i="1"/>
  <c r="N300" i="1" s="1"/>
  <c r="I300" i="1"/>
  <c r="L298" i="1"/>
  <c r="N298" i="1" s="1"/>
  <c r="I298" i="1"/>
  <c r="L297" i="1"/>
  <c r="N297" i="1" s="1"/>
  <c r="I297" i="1"/>
  <c r="Q296" i="1"/>
  <c r="L296" i="1"/>
  <c r="M296" i="1" s="1"/>
  <c r="I296" i="1"/>
  <c r="Q295" i="1"/>
  <c r="L295" i="1"/>
  <c r="N295" i="1" s="1"/>
  <c r="I295" i="1"/>
  <c r="Q294" i="1"/>
  <c r="L294" i="1"/>
  <c r="M294" i="1" s="1"/>
  <c r="I294" i="1"/>
  <c r="Q293" i="1"/>
  <c r="L293" i="1"/>
  <c r="N293" i="1" s="1"/>
  <c r="I293" i="1"/>
  <c r="Q290" i="1"/>
  <c r="Q289" i="1"/>
  <c r="L289" i="1"/>
  <c r="N289" i="1" s="1"/>
  <c r="I289" i="1"/>
  <c r="Q288" i="1"/>
  <c r="L288" i="1"/>
  <c r="N288" i="1" s="1"/>
  <c r="I288" i="1"/>
  <c r="Q287" i="1"/>
  <c r="L287" i="1"/>
  <c r="N287" i="1" s="1"/>
  <c r="I287" i="1"/>
  <c r="Q286" i="1"/>
  <c r="L286" i="1"/>
  <c r="M286" i="1" s="1"/>
  <c r="I286" i="1"/>
  <c r="Q285" i="1"/>
  <c r="L285" i="1"/>
  <c r="N285" i="1" s="1"/>
  <c r="I285" i="1"/>
  <c r="Q284" i="1"/>
  <c r="L284" i="1"/>
  <c r="M284" i="1" s="1"/>
  <c r="I284" i="1"/>
  <c r="Q283" i="1"/>
  <c r="L283" i="1"/>
  <c r="N283" i="1" s="1"/>
  <c r="I283" i="1"/>
  <c r="Q282" i="1"/>
  <c r="L282" i="1"/>
  <c r="N282" i="1" s="1"/>
  <c r="I282" i="1"/>
  <c r="Q281" i="1"/>
  <c r="L281" i="1"/>
  <c r="N281" i="1" s="1"/>
  <c r="I281" i="1"/>
  <c r="I280" i="1"/>
  <c r="L280" i="1"/>
  <c r="M280" i="1" s="1"/>
  <c r="I278" i="1"/>
  <c r="L278" i="1"/>
  <c r="N278" i="1" s="1"/>
  <c r="I277" i="1"/>
  <c r="L277" i="1"/>
  <c r="N277" i="1" s="1"/>
  <c r="Q276" i="1"/>
  <c r="L276" i="1"/>
  <c r="M276" i="1" s="1"/>
  <c r="I276" i="1"/>
  <c r="Q275" i="1"/>
  <c r="L275" i="1"/>
  <c r="N275" i="1" s="1"/>
  <c r="I275" i="1"/>
  <c r="Q274" i="1"/>
  <c r="L274" i="1"/>
  <c r="M274" i="1" s="1"/>
  <c r="I274" i="1"/>
  <c r="Q273" i="1"/>
  <c r="L273" i="1"/>
  <c r="M273" i="1" s="1"/>
  <c r="Q270" i="1"/>
  <c r="Q271" i="1"/>
  <c r="I227" i="1"/>
  <c r="I228" i="1"/>
  <c r="I229" i="1"/>
  <c r="I230" i="1"/>
  <c r="I231" i="1"/>
  <c r="Q233" i="1"/>
  <c r="L233" i="1"/>
  <c r="N233" i="1" s="1"/>
  <c r="I233" i="1"/>
  <c r="Q232" i="1"/>
  <c r="L232" i="1"/>
  <c r="N232" i="1" s="1"/>
  <c r="I232" i="1"/>
  <c r="Q231" i="1"/>
  <c r="L231" i="1"/>
  <c r="M231" i="1" s="1"/>
  <c r="Q230" i="1"/>
  <c r="L230" i="1"/>
  <c r="M230" i="1" s="1"/>
  <c r="Q229" i="1"/>
  <c r="L229" i="1"/>
  <c r="N229" i="1" s="1"/>
  <c r="Q228" i="1"/>
  <c r="L228" i="1"/>
  <c r="N228" i="1" s="1"/>
  <c r="Q227" i="1"/>
  <c r="L227" i="1"/>
  <c r="N227" i="1" s="1"/>
  <c r="Q226" i="1"/>
  <c r="Q265" i="1"/>
  <c r="Q258" i="1"/>
  <c r="L258" i="1"/>
  <c r="M258" i="1" s="1"/>
  <c r="I258" i="1"/>
  <c r="Q256" i="1"/>
  <c r="Q255" i="1"/>
  <c r="L255" i="1"/>
  <c r="N255" i="1" s="1"/>
  <c r="I255" i="1"/>
  <c r="Q254" i="1"/>
  <c r="L254" i="1"/>
  <c r="N254" i="1" s="1"/>
  <c r="I254" i="1"/>
  <c r="Q253" i="1"/>
  <c r="L253" i="1"/>
  <c r="N253" i="1" s="1"/>
  <c r="I253" i="1"/>
  <c r="Q252" i="1"/>
  <c r="L252" i="1"/>
  <c r="M252" i="1" s="1"/>
  <c r="I252" i="1"/>
  <c r="Q251" i="1"/>
  <c r="L251" i="1"/>
  <c r="N251" i="1" s="1"/>
  <c r="I251" i="1"/>
  <c r="Q250" i="1"/>
  <c r="L250" i="1"/>
  <c r="N250" i="1" s="1"/>
  <c r="I250" i="1"/>
  <c r="Q249" i="1"/>
  <c r="L249" i="1"/>
  <c r="M249" i="1" s="1"/>
  <c r="I249" i="1"/>
  <c r="Q247" i="1"/>
  <c r="Q246" i="1"/>
  <c r="L246" i="1"/>
  <c r="M246" i="1" s="1"/>
  <c r="I246" i="1"/>
  <c r="Q245" i="1"/>
  <c r="L245" i="1"/>
  <c r="M245" i="1" s="1"/>
  <c r="I245" i="1"/>
  <c r="Q244" i="1"/>
  <c r="L244" i="1"/>
  <c r="M244" i="1" s="1"/>
  <c r="I244" i="1"/>
  <c r="Q242" i="1"/>
  <c r="Q241" i="1"/>
  <c r="L241" i="1"/>
  <c r="M241" i="1" s="1"/>
  <c r="I241" i="1"/>
  <c r="Q240" i="1"/>
  <c r="L240" i="1"/>
  <c r="M240" i="1" s="1"/>
  <c r="I240" i="1"/>
  <c r="Q239" i="1"/>
  <c r="L239" i="1"/>
  <c r="M239" i="1" s="1"/>
  <c r="I239" i="1"/>
  <c r="Q238" i="1"/>
  <c r="L238" i="1"/>
  <c r="M238" i="1" s="1"/>
  <c r="I238" i="1"/>
  <c r="Q237" i="1"/>
  <c r="L237" i="1"/>
  <c r="M237" i="1" s="1"/>
  <c r="I237" i="1"/>
  <c r="N405" i="1" l="1"/>
  <c r="M405" i="1"/>
  <c r="N403" i="1"/>
  <c r="M403" i="1"/>
  <c r="N402" i="1"/>
  <c r="M402" i="1"/>
  <c r="M400" i="1"/>
  <c r="N398" i="1"/>
  <c r="M398" i="1"/>
  <c r="M378" i="1"/>
  <c r="N378" i="1"/>
  <c r="M30" i="1"/>
  <c r="M33" i="1"/>
  <c r="M32" i="1"/>
  <c r="M31" i="1"/>
  <c r="M264" i="1"/>
  <c r="N18" i="1"/>
  <c r="M40" i="1"/>
  <c r="M389" i="1"/>
  <c r="N15" i="1"/>
  <c r="M34" i="1"/>
  <c r="N259" i="1"/>
  <c r="M43" i="1"/>
  <c r="M37" i="1"/>
  <c r="M17" i="1"/>
  <c r="N16" i="1"/>
  <c r="M41" i="1"/>
  <c r="M35" i="1"/>
  <c r="N42" i="1"/>
  <c r="N36" i="1"/>
  <c r="M45" i="1"/>
  <c r="M39" i="1"/>
  <c r="N19" i="1"/>
  <c r="M44" i="1"/>
  <c r="M38" i="1"/>
  <c r="N417" i="1"/>
  <c r="M416" i="1"/>
  <c r="N404" i="1"/>
  <c r="M373" i="1"/>
  <c r="N383" i="1"/>
  <c r="N388" i="1"/>
  <c r="M386" i="1"/>
  <c r="M385" i="1"/>
  <c r="M384" i="1"/>
  <c r="M380" i="1"/>
  <c r="M379" i="1"/>
  <c r="M376" i="1"/>
  <c r="N374" i="1"/>
  <c r="N291" i="1"/>
  <c r="N369" i="1"/>
  <c r="N370" i="1"/>
  <c r="M368" i="1"/>
  <c r="N70" i="1"/>
  <c r="N71" i="1"/>
  <c r="M69" i="1"/>
  <c r="N330" i="1"/>
  <c r="N359" i="1"/>
  <c r="N360" i="1"/>
  <c r="N366" i="1"/>
  <c r="M365" i="1"/>
  <c r="M364" i="1"/>
  <c r="M363" i="1"/>
  <c r="M362" i="1"/>
  <c r="N358" i="1"/>
  <c r="M357" i="1"/>
  <c r="M319" i="1"/>
  <c r="N352" i="1"/>
  <c r="N353" i="1"/>
  <c r="N356" i="1"/>
  <c r="M351" i="1"/>
  <c r="M337" i="1"/>
  <c r="M344" i="1"/>
  <c r="M336" i="1"/>
  <c r="M341" i="1"/>
  <c r="M340" i="1"/>
  <c r="M355" i="1"/>
  <c r="M354" i="1"/>
  <c r="M350" i="1"/>
  <c r="N348" i="1"/>
  <c r="M347" i="1"/>
  <c r="M346" i="1"/>
  <c r="N338" i="1"/>
  <c r="M343" i="1"/>
  <c r="M339" i="1"/>
  <c r="M335" i="1"/>
  <c r="M342" i="1"/>
  <c r="N334" i="1"/>
  <c r="N224" i="1"/>
  <c r="M333" i="1"/>
  <c r="M332" i="1"/>
  <c r="M331" i="1"/>
  <c r="M328" i="1"/>
  <c r="M329" i="1"/>
  <c r="M320" i="1"/>
  <c r="N322" i="1"/>
  <c r="N323" i="1"/>
  <c r="M279" i="1"/>
  <c r="M324" i="1"/>
  <c r="M321" i="1"/>
  <c r="N317" i="1"/>
  <c r="M318" i="1"/>
  <c r="N312" i="1"/>
  <c r="M278" i="1"/>
  <c r="N292" i="1"/>
  <c r="M315" i="1"/>
  <c r="M314" i="1"/>
  <c r="M313" i="1"/>
  <c r="M277" i="1"/>
  <c r="M299" i="1"/>
  <c r="N302" i="1"/>
  <c r="M303" i="1"/>
  <c r="N284" i="1"/>
  <c r="N276" i="1"/>
  <c r="N273" i="1"/>
  <c r="N274" i="1"/>
  <c r="N286" i="1"/>
  <c r="N294" i="1"/>
  <c r="M295" i="1"/>
  <c r="N305" i="1"/>
  <c r="M306" i="1"/>
  <c r="M308" i="1"/>
  <c r="N309" i="1"/>
  <c r="M293" i="1"/>
  <c r="N296" i="1"/>
  <c r="M297" i="1"/>
  <c r="M298" i="1"/>
  <c r="M300" i="1"/>
  <c r="M301" i="1"/>
  <c r="N304" i="1"/>
  <c r="N307" i="1"/>
  <c r="M289" i="1"/>
  <c r="M288" i="1"/>
  <c r="M287" i="1"/>
  <c r="M285" i="1"/>
  <c r="M283" i="1"/>
  <c r="M282" i="1"/>
  <c r="M281" i="1"/>
  <c r="N280" i="1"/>
  <c r="M275" i="1"/>
  <c r="N245" i="1"/>
  <c r="N230" i="1"/>
  <c r="N231" i="1"/>
  <c r="N244" i="1"/>
  <c r="N249" i="1"/>
  <c r="M233" i="1"/>
  <c r="M232" i="1"/>
  <c r="M229" i="1"/>
  <c r="M228" i="1"/>
  <c r="M227" i="1"/>
  <c r="N237" i="1"/>
  <c r="N238" i="1"/>
  <c r="N239" i="1"/>
  <c r="N240" i="1"/>
  <c r="N241" i="1"/>
  <c r="N252" i="1"/>
  <c r="N258" i="1"/>
  <c r="M255" i="1"/>
  <c r="M254" i="1"/>
  <c r="M253" i="1"/>
  <c r="M251" i="1"/>
  <c r="M250" i="1"/>
  <c r="N246" i="1"/>
  <c r="Q236" i="1"/>
  <c r="L236" i="1"/>
  <c r="N236" i="1" s="1"/>
  <c r="I236" i="1"/>
  <c r="Q225" i="1"/>
  <c r="L225" i="1"/>
  <c r="N225" i="1" s="1"/>
  <c r="I225" i="1"/>
  <c r="Q223" i="1"/>
  <c r="L223" i="1"/>
  <c r="N223" i="1" s="1"/>
  <c r="I223" i="1"/>
  <c r="Q222" i="1"/>
  <c r="L222" i="1"/>
  <c r="N222" i="1" s="1"/>
  <c r="I222" i="1"/>
  <c r="Q219" i="1"/>
  <c r="L219" i="1"/>
  <c r="N219" i="1" s="1"/>
  <c r="I219" i="1"/>
  <c r="Q218" i="1"/>
  <c r="L218" i="1"/>
  <c r="N218" i="1" s="1"/>
  <c r="I218" i="1"/>
  <c r="Q217" i="1"/>
  <c r="L217" i="1"/>
  <c r="N217" i="1" s="1"/>
  <c r="I217" i="1"/>
  <c r="Q216" i="1"/>
  <c r="L216" i="1"/>
  <c r="N216" i="1" s="1"/>
  <c r="I216" i="1"/>
  <c r="Q215" i="1"/>
  <c r="L215" i="1"/>
  <c r="N215" i="1" s="1"/>
  <c r="I215" i="1"/>
  <c r="Q214" i="1"/>
  <c r="L214" i="1"/>
  <c r="N214" i="1" s="1"/>
  <c r="I214" i="1"/>
  <c r="Q213" i="1"/>
  <c r="L213" i="1"/>
  <c r="N213" i="1" s="1"/>
  <c r="I213" i="1"/>
  <c r="Q212" i="1"/>
  <c r="L212" i="1"/>
  <c r="N212" i="1" s="1"/>
  <c r="I212" i="1"/>
  <c r="Q211" i="1"/>
  <c r="L211" i="1"/>
  <c r="N211" i="1" s="1"/>
  <c r="I211" i="1"/>
  <c r="Q210" i="1"/>
  <c r="L210" i="1"/>
  <c r="N210" i="1" s="1"/>
  <c r="I210" i="1"/>
  <c r="Q209" i="1"/>
  <c r="L209" i="1"/>
  <c r="N209" i="1" s="1"/>
  <c r="I209" i="1"/>
  <c r="L208" i="1"/>
  <c r="M208" i="1" s="1"/>
  <c r="Q208" i="1"/>
  <c r="I208" i="1"/>
  <c r="Q206" i="1"/>
  <c r="L206" i="1"/>
  <c r="N206" i="1" s="1"/>
  <c r="I206" i="1"/>
  <c r="Q205" i="1"/>
  <c r="L205" i="1"/>
  <c r="N205" i="1" s="1"/>
  <c r="I205" i="1"/>
  <c r="Q204" i="1"/>
  <c r="L204" i="1"/>
  <c r="N204" i="1" s="1"/>
  <c r="I204" i="1"/>
  <c r="Q203" i="1"/>
  <c r="L203" i="1"/>
  <c r="N203" i="1" s="1"/>
  <c r="I203" i="1"/>
  <c r="Q202" i="1"/>
  <c r="L202" i="1"/>
  <c r="N202" i="1" s="1"/>
  <c r="I202" i="1"/>
  <c r="Q201" i="1"/>
  <c r="Q200" i="1"/>
  <c r="L200" i="1"/>
  <c r="N200" i="1" s="1"/>
  <c r="Q199" i="1"/>
  <c r="Q198" i="1"/>
  <c r="L198" i="1"/>
  <c r="N198" i="1" s="1"/>
  <c r="I198" i="1"/>
  <c r="Q197" i="1"/>
  <c r="L197" i="1"/>
  <c r="N197" i="1" s="1"/>
  <c r="I197" i="1"/>
  <c r="Q196" i="1"/>
  <c r="L196" i="1"/>
  <c r="N196" i="1" s="1"/>
  <c r="I196" i="1"/>
  <c r="Q195" i="1"/>
  <c r="L195" i="1"/>
  <c r="N195" i="1" s="1"/>
  <c r="I195" i="1"/>
  <c r="Q194" i="1"/>
  <c r="L194" i="1"/>
  <c r="N194" i="1" s="1"/>
  <c r="I194" i="1"/>
  <c r="Q193" i="1"/>
  <c r="L193" i="1"/>
  <c r="N193" i="1" s="1"/>
  <c r="I193" i="1"/>
  <c r="Q192" i="1"/>
  <c r="Q120" i="1"/>
  <c r="L120" i="1"/>
  <c r="N120" i="1" s="1"/>
  <c r="I120" i="1"/>
  <c r="L127" i="1"/>
  <c r="M127" i="1" s="1"/>
  <c r="L128" i="1"/>
  <c r="N128" i="1" s="1"/>
  <c r="L85" i="1"/>
  <c r="N85" i="1" s="1"/>
  <c r="L84" i="1"/>
  <c r="M84" i="1" s="1"/>
  <c r="L113" i="1"/>
  <c r="N113" i="1" s="1"/>
  <c r="N114" i="1"/>
  <c r="L115" i="1"/>
  <c r="M115" i="1" s="1"/>
  <c r="L116" i="1"/>
  <c r="N116" i="1" s="1"/>
  <c r="L117" i="1"/>
  <c r="N117" i="1" s="1"/>
  <c r="L118" i="1"/>
  <c r="M118" i="1" s="1"/>
  <c r="L119" i="1"/>
  <c r="M119" i="1" s="1"/>
  <c r="L138" i="1"/>
  <c r="N138" i="1" s="1"/>
  <c r="L139" i="1"/>
  <c r="N139" i="1" s="1"/>
  <c r="L144" i="1"/>
  <c r="L145" i="1"/>
  <c r="M145" i="1" s="1"/>
  <c r="I145" i="1"/>
  <c r="I118" i="1"/>
  <c r="I117" i="1"/>
  <c r="I116" i="1"/>
  <c r="Q119" i="1"/>
  <c r="I119" i="1"/>
  <c r="Q189" i="1"/>
  <c r="L189" i="1"/>
  <c r="N189" i="1" s="1"/>
  <c r="Q188" i="1"/>
  <c r="L188" i="1"/>
  <c r="N188" i="1" s="1"/>
  <c r="Q191" i="1"/>
  <c r="L191" i="1"/>
  <c r="N191" i="1" s="1"/>
  <c r="Q190" i="1"/>
  <c r="L190" i="1"/>
  <c r="N190" i="1" s="1"/>
  <c r="Q187" i="1"/>
  <c r="L187" i="1"/>
  <c r="M187" i="1" s="1"/>
  <c r="L177" i="1"/>
  <c r="M177" i="1" s="1"/>
  <c r="Q177" i="1"/>
  <c r="Q186" i="1"/>
  <c r="L186" i="1"/>
  <c r="N186" i="1" s="1"/>
  <c r="Q185" i="1"/>
  <c r="L185" i="1"/>
  <c r="N185" i="1" s="1"/>
  <c r="Q184" i="1"/>
  <c r="L184" i="1"/>
  <c r="N184" i="1" s="1"/>
  <c r="Q183" i="1"/>
  <c r="L183" i="1"/>
  <c r="N183" i="1" s="1"/>
  <c r="Q182" i="1"/>
  <c r="Q181" i="1"/>
  <c r="L181" i="1"/>
  <c r="N181" i="1" s="1"/>
  <c r="Q180" i="1"/>
  <c r="L180" i="1"/>
  <c r="N180" i="1" s="1"/>
  <c r="Q179" i="1"/>
  <c r="L179" i="1"/>
  <c r="N179" i="1" s="1"/>
  <c r="Q178" i="1"/>
  <c r="L178" i="1"/>
  <c r="N178" i="1" s="1"/>
  <c r="Q176" i="1"/>
  <c r="L176" i="1"/>
  <c r="N176" i="1" s="1"/>
  <c r="Q175" i="1"/>
  <c r="L175" i="1"/>
  <c r="N175" i="1" s="1"/>
  <c r="Q174" i="1"/>
  <c r="L174" i="1"/>
  <c r="N174" i="1" s="1"/>
  <c r="L163" i="1"/>
  <c r="M163" i="1" s="1"/>
  <c r="Q163" i="1"/>
  <c r="Q173" i="1"/>
  <c r="L173" i="1"/>
  <c r="N173" i="1" s="1"/>
  <c r="Q172" i="1"/>
  <c r="Q171" i="1"/>
  <c r="L171" i="1"/>
  <c r="N171" i="1" s="1"/>
  <c r="Q170" i="1"/>
  <c r="L170" i="1"/>
  <c r="N170" i="1" s="1"/>
  <c r="Q169" i="1"/>
  <c r="L169" i="1"/>
  <c r="N169" i="1" s="1"/>
  <c r="Q168" i="1"/>
  <c r="L168" i="1"/>
  <c r="N168" i="1" s="1"/>
  <c r="Q167" i="1"/>
  <c r="L167" i="1"/>
  <c r="N167" i="1" s="1"/>
  <c r="Q166" i="1"/>
  <c r="L166" i="1"/>
  <c r="N166" i="1" s="1"/>
  <c r="Q165" i="1"/>
  <c r="L165" i="1"/>
  <c r="N165" i="1" s="1"/>
  <c r="Q164" i="1"/>
  <c r="L164" i="1"/>
  <c r="M164" i="1" s="1"/>
  <c r="Q162" i="1"/>
  <c r="L162" i="1"/>
  <c r="N162" i="1" s="1"/>
  <c r="Q161" i="1"/>
  <c r="Q156" i="1"/>
  <c r="L156" i="1"/>
  <c r="N156" i="1" s="1"/>
  <c r="I156" i="1"/>
  <c r="Q155" i="1"/>
  <c r="L155" i="1"/>
  <c r="N155" i="1" s="1"/>
  <c r="I155" i="1"/>
  <c r="Q154" i="1"/>
  <c r="L154" i="1"/>
  <c r="N154" i="1" s="1"/>
  <c r="I154" i="1"/>
  <c r="Q153" i="1"/>
  <c r="L153" i="1"/>
  <c r="N153" i="1" s="1"/>
  <c r="I153" i="1"/>
  <c r="Q152" i="1"/>
  <c r="L152" i="1"/>
  <c r="N152" i="1" s="1"/>
  <c r="I152" i="1"/>
  <c r="Q151" i="1"/>
  <c r="L151" i="1"/>
  <c r="N151" i="1" s="1"/>
  <c r="I151" i="1"/>
  <c r="Q150" i="1"/>
  <c r="L150" i="1"/>
  <c r="N150" i="1" s="1"/>
  <c r="I150" i="1"/>
  <c r="Q149" i="1"/>
  <c r="L149" i="1"/>
  <c r="N149" i="1" s="1"/>
  <c r="I149" i="1"/>
  <c r="Q148" i="1"/>
  <c r="L148" i="1"/>
  <c r="N148" i="1" s="1"/>
  <c r="I148" i="1"/>
  <c r="Q147" i="1"/>
  <c r="L147" i="1"/>
  <c r="N147" i="1" s="1"/>
  <c r="I147" i="1"/>
  <c r="Q146" i="1"/>
  <c r="I144" i="1"/>
  <c r="I139" i="1"/>
  <c r="I138" i="1"/>
  <c r="Q137" i="1"/>
  <c r="L137" i="1"/>
  <c r="N137" i="1" s="1"/>
  <c r="I137" i="1"/>
  <c r="Q136" i="1"/>
  <c r="L136" i="1"/>
  <c r="N136" i="1" s="1"/>
  <c r="I136" i="1"/>
  <c r="Q134" i="1"/>
  <c r="L134" i="1"/>
  <c r="N134" i="1" s="1"/>
  <c r="I134" i="1"/>
  <c r="Q135" i="1"/>
  <c r="L135" i="1"/>
  <c r="M135" i="1" s="1"/>
  <c r="I135" i="1"/>
  <c r="Q133" i="1"/>
  <c r="L133" i="1"/>
  <c r="N133" i="1" s="1"/>
  <c r="I133" i="1"/>
  <c r="Q132" i="1"/>
  <c r="L132" i="1"/>
  <c r="N132" i="1" s="1"/>
  <c r="I132" i="1"/>
  <c r="I128" i="1"/>
  <c r="I127" i="1"/>
  <c r="Q131" i="1"/>
  <c r="Q126" i="1"/>
  <c r="L126" i="1"/>
  <c r="N126" i="1" s="1"/>
  <c r="I126" i="1"/>
  <c r="Q125" i="1"/>
  <c r="L125" i="1"/>
  <c r="N125" i="1" s="1"/>
  <c r="I125" i="1"/>
  <c r="Q124" i="1"/>
  <c r="Q115" i="1"/>
  <c r="I115" i="1"/>
  <c r="Q114" i="1"/>
  <c r="I114" i="1"/>
  <c r="I113" i="1"/>
  <c r="Q112" i="1"/>
  <c r="L112" i="1"/>
  <c r="N112" i="1" s="1"/>
  <c r="I112" i="1"/>
  <c r="Q111" i="1"/>
  <c r="L111" i="1"/>
  <c r="N111" i="1" s="1"/>
  <c r="I111" i="1"/>
  <c r="Q84" i="1"/>
  <c r="I84" i="1"/>
  <c r="Q110" i="1"/>
  <c r="L110" i="1"/>
  <c r="M110" i="1" s="1"/>
  <c r="I110" i="1"/>
  <c r="Q109" i="1"/>
  <c r="L109" i="1"/>
  <c r="N109" i="1" s="1"/>
  <c r="I109" i="1"/>
  <c r="Q108" i="1"/>
  <c r="L108" i="1"/>
  <c r="N108" i="1" s="1"/>
  <c r="I108" i="1"/>
  <c r="Q107" i="1"/>
  <c r="L107" i="1"/>
  <c r="N107" i="1" s="1"/>
  <c r="I107" i="1"/>
  <c r="Q106" i="1"/>
  <c r="Q105" i="1"/>
  <c r="L105" i="1"/>
  <c r="N105" i="1" s="1"/>
  <c r="I105" i="1"/>
  <c r="Q104" i="1"/>
  <c r="L104" i="1"/>
  <c r="N104" i="1" s="1"/>
  <c r="I104" i="1"/>
  <c r="Q103" i="1"/>
  <c r="L103" i="1"/>
  <c r="N103" i="1" s="1"/>
  <c r="I103" i="1"/>
  <c r="I101" i="1"/>
  <c r="Q100" i="1"/>
  <c r="L100" i="1"/>
  <c r="N100" i="1" s="1"/>
  <c r="I100" i="1"/>
  <c r="Q90" i="1"/>
  <c r="L90" i="1"/>
  <c r="N90" i="1" s="1"/>
  <c r="I90" i="1"/>
  <c r="Q102" i="1"/>
  <c r="L102" i="1"/>
  <c r="N102" i="1" s="1"/>
  <c r="I102" i="1"/>
  <c r="Q101" i="1"/>
  <c r="L101" i="1"/>
  <c r="N101" i="1" s="1"/>
  <c r="Q99" i="1"/>
  <c r="L99" i="1"/>
  <c r="N99" i="1" s="1"/>
  <c r="I99" i="1"/>
  <c r="Q98" i="1"/>
  <c r="L98" i="1"/>
  <c r="N98" i="1" s="1"/>
  <c r="I98" i="1"/>
  <c r="I88" i="1"/>
  <c r="L88" i="1"/>
  <c r="M88" i="1" s="1"/>
  <c r="Q88" i="1"/>
  <c r="Q97" i="1"/>
  <c r="L97" i="1"/>
  <c r="N97" i="1" s="1"/>
  <c r="I97" i="1"/>
  <c r="Q96" i="1"/>
  <c r="Q95" i="1"/>
  <c r="L95" i="1"/>
  <c r="N95" i="1" s="1"/>
  <c r="I95" i="1"/>
  <c r="Q94" i="1"/>
  <c r="L94" i="1"/>
  <c r="N94" i="1" s="1"/>
  <c r="I94" i="1"/>
  <c r="Q93" i="1"/>
  <c r="L93" i="1"/>
  <c r="N93" i="1" s="1"/>
  <c r="I93" i="1"/>
  <c r="Q92" i="1"/>
  <c r="L92" i="1"/>
  <c r="N92" i="1" s="1"/>
  <c r="I92" i="1"/>
  <c r="Q91" i="1"/>
  <c r="L91" i="1"/>
  <c r="N91" i="1" s="1"/>
  <c r="I91" i="1"/>
  <c r="Q89" i="1"/>
  <c r="L89" i="1"/>
  <c r="N89" i="1" s="1"/>
  <c r="I89" i="1"/>
  <c r="Q87" i="1"/>
  <c r="L87" i="1"/>
  <c r="N87" i="1" s="1"/>
  <c r="I87" i="1"/>
  <c r="I85" i="1"/>
  <c r="Q82" i="1"/>
  <c r="L82" i="1"/>
  <c r="N82" i="1" s="1"/>
  <c r="I82" i="1"/>
  <c r="Q83" i="1"/>
  <c r="L83" i="1"/>
  <c r="N83" i="1" s="1"/>
  <c r="I83" i="1"/>
  <c r="Q81" i="1"/>
  <c r="L81" i="1"/>
  <c r="N81" i="1" s="1"/>
  <c r="I81" i="1"/>
  <c r="Q80" i="1"/>
  <c r="L80" i="1"/>
  <c r="N80" i="1" s="1"/>
  <c r="I80" i="1"/>
  <c r="Q79" i="1"/>
  <c r="L79" i="1"/>
  <c r="N79" i="1" s="1"/>
  <c r="I79" i="1"/>
  <c r="Q78" i="1"/>
  <c r="L78" i="1"/>
  <c r="N78" i="1" s="1"/>
  <c r="I78" i="1"/>
  <c r="Q76" i="1"/>
  <c r="L76" i="1"/>
  <c r="N76" i="1" s="1"/>
  <c r="I76" i="1"/>
  <c r="Q75" i="1"/>
  <c r="L75" i="1"/>
  <c r="N75" i="1" s="1"/>
  <c r="I75" i="1"/>
  <c r="Q77" i="1"/>
  <c r="L77" i="1"/>
  <c r="N77" i="1" s="1"/>
  <c r="I77" i="1"/>
  <c r="Q74" i="1"/>
  <c r="L74" i="1"/>
  <c r="N74" i="1" s="1"/>
  <c r="I74" i="1"/>
  <c r="Q73" i="1"/>
  <c r="Q72" i="1"/>
  <c r="Q67" i="1"/>
  <c r="L67" i="1"/>
  <c r="N67" i="1" s="1"/>
  <c r="I67" i="1"/>
  <c r="Q66" i="1"/>
  <c r="L66" i="1"/>
  <c r="N66" i="1" s="1"/>
  <c r="I66" i="1"/>
  <c r="Q65" i="1"/>
  <c r="L65" i="1"/>
  <c r="N65" i="1" s="1"/>
  <c r="I65" i="1"/>
  <c r="Q64" i="1"/>
  <c r="L64" i="1"/>
  <c r="N64" i="1" s="1"/>
  <c r="I64" i="1"/>
  <c r="L61" i="1"/>
  <c r="N61" i="1" s="1"/>
  <c r="I61" i="1"/>
  <c r="I60" i="1"/>
  <c r="L60" i="1"/>
  <c r="N60" i="1" s="1"/>
  <c r="I59" i="1"/>
  <c r="L59" i="1"/>
  <c r="N59" i="1" s="1"/>
  <c r="Q58" i="1"/>
  <c r="L58" i="1"/>
  <c r="N58" i="1" s="1"/>
  <c r="I58" i="1"/>
  <c r="Q57" i="1"/>
  <c r="L57" i="1"/>
  <c r="N57" i="1" s="1"/>
  <c r="I57" i="1"/>
  <c r="Q56" i="1"/>
  <c r="L56" i="1"/>
  <c r="N56" i="1" s="1"/>
  <c r="I56" i="1"/>
  <c r="Q62" i="1"/>
  <c r="Q50" i="1"/>
  <c r="L50" i="1"/>
  <c r="N50" i="1" s="1"/>
  <c r="I50" i="1"/>
  <c r="Q48" i="1"/>
  <c r="L48" i="1"/>
  <c r="N48" i="1" s="1"/>
  <c r="I48" i="1"/>
  <c r="I45" i="1"/>
  <c r="I44" i="1"/>
  <c r="I43" i="1"/>
  <c r="I42" i="1"/>
  <c r="I41" i="1"/>
  <c r="I40" i="1"/>
  <c r="I39" i="1"/>
  <c r="I38" i="1"/>
  <c r="I37" i="1"/>
  <c r="I36" i="1"/>
  <c r="I35" i="1"/>
  <c r="I34" i="1"/>
  <c r="I30" i="1"/>
  <c r="I26" i="1"/>
  <c r="L26" i="1"/>
  <c r="M26" i="1" s="1"/>
  <c r="I6" i="1"/>
  <c r="L6" i="1"/>
  <c r="M6" i="1" s="1"/>
  <c r="Q6" i="1"/>
  <c r="I7" i="1"/>
  <c r="L7" i="1"/>
  <c r="M7" i="1" s="1"/>
  <c r="Q7" i="1"/>
  <c r="I8" i="1"/>
  <c r="L8" i="1"/>
  <c r="M8" i="1" s="1"/>
  <c r="Q8" i="1"/>
  <c r="I9" i="1"/>
  <c r="L9" i="1"/>
  <c r="M9" i="1" s="1"/>
  <c r="Q9" i="1"/>
  <c r="I10" i="1"/>
  <c r="L10" i="1"/>
  <c r="M10" i="1" s="1"/>
  <c r="Q10" i="1"/>
  <c r="L11" i="1"/>
  <c r="M11" i="1" s="1"/>
  <c r="I12" i="1"/>
  <c r="L12" i="1"/>
  <c r="M12" i="1" s="1"/>
  <c r="Q12" i="1"/>
  <c r="I13" i="1"/>
  <c r="L13" i="1"/>
  <c r="N13" i="1" s="1"/>
  <c r="Q13" i="1"/>
  <c r="I14" i="1"/>
  <c r="L14" i="1"/>
  <c r="M14" i="1" s="1"/>
  <c r="Q14" i="1"/>
  <c r="I15" i="1"/>
  <c r="I16" i="1"/>
  <c r="I20" i="1"/>
  <c r="L20" i="1"/>
  <c r="N20" i="1" s="1"/>
  <c r="Q20" i="1"/>
  <c r="I21" i="1"/>
  <c r="L21" i="1"/>
  <c r="M21" i="1" s="1"/>
  <c r="Q21" i="1"/>
  <c r="I22" i="1"/>
  <c r="L22" i="1"/>
  <c r="M22" i="1" s="1"/>
  <c r="Q22" i="1"/>
  <c r="I23" i="1"/>
  <c r="L23" i="1"/>
  <c r="M23" i="1" s="1"/>
  <c r="Q23" i="1"/>
  <c r="I24" i="1"/>
  <c r="L24" i="1"/>
  <c r="M24" i="1" s="1"/>
  <c r="Q24" i="1"/>
  <c r="I25" i="1"/>
  <c r="L25" i="1"/>
  <c r="M25" i="1" s="1"/>
  <c r="Q25" i="1"/>
  <c r="I27" i="1"/>
  <c r="L27" i="1"/>
  <c r="M27" i="1" s="1"/>
  <c r="Q27" i="1"/>
  <c r="I28" i="1"/>
  <c r="L28" i="1"/>
  <c r="M28" i="1" s="1"/>
  <c r="Q28" i="1"/>
  <c r="I29" i="1"/>
  <c r="L29" i="1"/>
  <c r="N29" i="1" s="1"/>
  <c r="Q29" i="1"/>
  <c r="Q4" i="1"/>
  <c r="I5" i="1"/>
  <c r="L5" i="1"/>
  <c r="N5" i="1" s="1"/>
  <c r="Q5" i="1"/>
  <c r="Q397" i="1"/>
  <c r="L397" i="1"/>
  <c r="N397" i="1" s="1"/>
  <c r="I397" i="1"/>
  <c r="Q396" i="1"/>
  <c r="Q377" i="1"/>
  <c r="L377" i="1"/>
  <c r="N377" i="1" s="1"/>
  <c r="I377" i="1"/>
  <c r="Q375" i="1"/>
  <c r="L375" i="1"/>
  <c r="M375" i="1" s="1"/>
  <c r="I375" i="1"/>
  <c r="Q372" i="1"/>
  <c r="Q327" i="1"/>
  <c r="L327" i="1"/>
  <c r="M327" i="1" s="1"/>
  <c r="I327" i="1"/>
  <c r="Q311" i="1"/>
  <c r="L311" i="1"/>
  <c r="N311" i="1" s="1"/>
  <c r="I311" i="1"/>
  <c r="Q310" i="1"/>
  <c r="Q272" i="1"/>
  <c r="L272" i="1"/>
  <c r="M272" i="1" s="1"/>
  <c r="I272" i="1"/>
  <c r="Q266" i="1"/>
  <c r="L266" i="1"/>
  <c r="N266" i="1" s="1"/>
  <c r="I266" i="1"/>
  <c r="Q263" i="1"/>
  <c r="L263" i="1"/>
  <c r="N263" i="1" s="1"/>
  <c r="I263" i="1"/>
  <c r="Q262" i="1"/>
  <c r="Q261" i="1"/>
  <c r="L261" i="1"/>
  <c r="N261" i="1" s="1"/>
  <c r="Q260" i="1"/>
  <c r="L260" i="1"/>
  <c r="N260" i="1" s="1"/>
  <c r="Q257" i="1"/>
  <c r="L257" i="1"/>
  <c r="N257" i="1" s="1"/>
  <c r="Q248" i="1"/>
  <c r="L248" i="1"/>
  <c r="N248" i="1" s="1"/>
  <c r="I248" i="1"/>
  <c r="Q243" i="1"/>
  <c r="L243" i="1"/>
  <c r="M243" i="1" s="1"/>
  <c r="I243" i="1"/>
  <c r="Q235" i="1"/>
  <c r="L235" i="1"/>
  <c r="I235" i="1"/>
  <c r="Q234" i="1"/>
  <c r="Q221" i="1"/>
  <c r="L221" i="1"/>
  <c r="I221" i="1"/>
  <c r="Q220" i="1"/>
  <c r="Q207" i="1"/>
  <c r="Q86" i="1"/>
  <c r="Q63" i="1"/>
  <c r="L63" i="1"/>
  <c r="N63" i="1" s="1"/>
  <c r="I63" i="1"/>
  <c r="Q55" i="1"/>
  <c r="L55" i="1"/>
  <c r="N55" i="1" s="1"/>
  <c r="I55" i="1"/>
  <c r="Q54" i="1"/>
  <c r="L54" i="1"/>
  <c r="I54" i="1"/>
  <c r="Q53" i="1"/>
  <c r="L53" i="1"/>
  <c r="N53" i="1" s="1"/>
  <c r="I53" i="1"/>
  <c r="Q52" i="1"/>
  <c r="Q51" i="1"/>
  <c r="L51" i="1"/>
  <c r="I51" i="1"/>
  <c r="Q49" i="1"/>
  <c r="L49" i="1"/>
  <c r="N49" i="1" s="1"/>
  <c r="I49" i="1"/>
  <c r="Q47" i="1"/>
  <c r="L47" i="1"/>
  <c r="M47" i="1" s="1"/>
  <c r="I47" i="1"/>
  <c r="Q46" i="1"/>
  <c r="Q3" i="1"/>
  <c r="N144" i="1" l="1"/>
  <c r="M144" i="1"/>
  <c r="M236" i="1"/>
  <c r="M225" i="1"/>
  <c r="M223" i="1"/>
  <c r="M222" i="1"/>
  <c r="M219" i="1"/>
  <c r="M218" i="1"/>
  <c r="M217" i="1"/>
  <c r="M216" i="1"/>
  <c r="M215" i="1"/>
  <c r="M214" i="1"/>
  <c r="M213" i="1"/>
  <c r="M212" i="1"/>
  <c r="M211" i="1"/>
  <c r="M210" i="1"/>
  <c r="M209" i="1"/>
  <c r="N208" i="1"/>
  <c r="M206" i="1"/>
  <c r="M205" i="1"/>
  <c r="M204" i="1"/>
  <c r="M203" i="1"/>
  <c r="M202" i="1"/>
  <c r="M200" i="1"/>
  <c r="N177" i="1"/>
  <c r="N163" i="1"/>
  <c r="M85" i="1"/>
  <c r="M198" i="1"/>
  <c r="M197" i="1"/>
  <c r="M196" i="1"/>
  <c r="M195" i="1"/>
  <c r="M194" i="1"/>
  <c r="M193" i="1"/>
  <c r="M113" i="1"/>
  <c r="M128" i="1"/>
  <c r="N145" i="1"/>
  <c r="N115" i="1"/>
  <c r="N127" i="1"/>
  <c r="M139" i="1"/>
  <c r="N119" i="1"/>
  <c r="N84" i="1"/>
  <c r="M138" i="1"/>
  <c r="M116" i="1"/>
  <c r="M120" i="1"/>
  <c r="N118" i="1"/>
  <c r="M117" i="1"/>
  <c r="M114" i="1"/>
  <c r="M189" i="1"/>
  <c r="M188" i="1"/>
  <c r="M191" i="1"/>
  <c r="M190" i="1"/>
  <c r="N187" i="1"/>
  <c r="M186" i="1"/>
  <c r="M185" i="1"/>
  <c r="M184" i="1"/>
  <c r="M183" i="1"/>
  <c r="M181" i="1"/>
  <c r="M180" i="1"/>
  <c r="M179" i="1"/>
  <c r="M178" i="1"/>
  <c r="M176" i="1"/>
  <c r="M175" i="1"/>
  <c r="M174" i="1"/>
  <c r="M173" i="1"/>
  <c r="M171" i="1"/>
  <c r="M170" i="1"/>
  <c r="M169" i="1"/>
  <c r="M168" i="1"/>
  <c r="M167" i="1"/>
  <c r="M166" i="1"/>
  <c r="M165" i="1"/>
  <c r="N164" i="1"/>
  <c r="M162" i="1"/>
  <c r="M156" i="1"/>
  <c r="M155" i="1"/>
  <c r="M154" i="1"/>
  <c r="M153" i="1"/>
  <c r="M152" i="1"/>
  <c r="M151" i="1"/>
  <c r="M150" i="1"/>
  <c r="M149" i="1"/>
  <c r="M148" i="1"/>
  <c r="M147" i="1"/>
  <c r="M137" i="1"/>
  <c r="M136" i="1"/>
  <c r="M134" i="1"/>
  <c r="N135" i="1"/>
  <c r="M133" i="1"/>
  <c r="M132" i="1"/>
  <c r="M126" i="1"/>
  <c r="M125" i="1"/>
  <c r="M112" i="1"/>
  <c r="M111" i="1"/>
  <c r="N110" i="1"/>
  <c r="M109" i="1"/>
  <c r="M108" i="1"/>
  <c r="M107" i="1"/>
  <c r="N88" i="1"/>
  <c r="M105" i="1"/>
  <c r="M104" i="1"/>
  <c r="M103" i="1"/>
  <c r="M100" i="1"/>
  <c r="M90" i="1"/>
  <c r="M102" i="1"/>
  <c r="M101" i="1"/>
  <c r="M99" i="1"/>
  <c r="M98" i="1"/>
  <c r="M97" i="1"/>
  <c r="M60" i="1"/>
  <c r="M95" i="1"/>
  <c r="M94" i="1"/>
  <c r="M93" i="1"/>
  <c r="M92" i="1"/>
  <c r="M91" i="1"/>
  <c r="M89" i="1"/>
  <c r="M87" i="1"/>
  <c r="M82" i="1"/>
  <c r="M83" i="1"/>
  <c r="M81" i="1"/>
  <c r="M80" i="1"/>
  <c r="M79" i="1"/>
  <c r="M78" i="1"/>
  <c r="M76" i="1"/>
  <c r="M75" i="1"/>
  <c r="M77" i="1"/>
  <c r="M74" i="1"/>
  <c r="M67" i="1"/>
  <c r="M66" i="1"/>
  <c r="M65" i="1"/>
  <c r="M64" i="1"/>
  <c r="M59" i="1"/>
  <c r="M61" i="1"/>
  <c r="M58" i="1"/>
  <c r="M57" i="1"/>
  <c r="M56" i="1"/>
  <c r="M50" i="1"/>
  <c r="M48" i="1"/>
  <c r="N26" i="1"/>
  <c r="M20" i="1"/>
  <c r="N10" i="1"/>
  <c r="N7" i="1"/>
  <c r="M29" i="1"/>
  <c r="N28" i="1"/>
  <c r="M13" i="1"/>
  <c r="N12" i="1"/>
  <c r="N6" i="1"/>
  <c r="N24" i="1"/>
  <c r="N23" i="1"/>
  <c r="N11" i="1"/>
  <c r="N27" i="1"/>
  <c r="N22" i="1"/>
  <c r="N9" i="1"/>
  <c r="N25" i="1"/>
  <c r="N21" i="1"/>
  <c r="N14" i="1"/>
  <c r="N8" i="1"/>
  <c r="M5" i="1"/>
  <c r="M63" i="1"/>
  <c r="N47" i="1"/>
  <c r="M55" i="1"/>
  <c r="M53" i="1"/>
  <c r="M377" i="1"/>
  <c r="M260" i="1"/>
  <c r="N272" i="1"/>
  <c r="M235" i="1"/>
  <c r="N235" i="1"/>
  <c r="N243" i="1"/>
  <c r="M49" i="1"/>
  <c r="M261" i="1"/>
  <c r="M263" i="1"/>
  <c r="N327" i="1"/>
  <c r="M248" i="1"/>
  <c r="M257" i="1"/>
  <c r="M311" i="1"/>
  <c r="N375" i="1"/>
  <c r="N51" i="1"/>
  <c r="M51" i="1"/>
  <c r="N54" i="1"/>
  <c r="M54" i="1"/>
  <c r="N221" i="1"/>
  <c r="M221" i="1"/>
  <c r="M266" i="1"/>
  <c r="M397" i="1"/>
  <c r="M426" i="1" l="1"/>
  <c r="N429" i="1"/>
  <c r="M427" i="1" l="1"/>
  <c r="M428" i="1" s="1"/>
</calcChain>
</file>

<file path=xl/sharedStrings.xml><?xml version="1.0" encoding="utf-8"?>
<sst xmlns="http://schemas.openxmlformats.org/spreadsheetml/2006/main" count="2223" uniqueCount="956">
  <si>
    <t>Item Number</t>
  </si>
  <si>
    <t>Item Description</t>
  </si>
  <si>
    <t>Color</t>
  </si>
  <si>
    <t>Length</t>
  </si>
  <si>
    <t>Case Pack</t>
  </si>
  <si>
    <t>Pre Order % Savings</t>
  </si>
  <si>
    <t>Order Case Pack</t>
  </si>
  <si>
    <t>Qty         Each</t>
  </si>
  <si>
    <t>Total         PreOrder         Price</t>
  </si>
  <si>
    <t>Total       PreOrder Savings</t>
  </si>
  <si>
    <t>Filter</t>
  </si>
  <si>
    <t>-</t>
  </si>
  <si>
    <t>Black</t>
  </si>
  <si>
    <t>36"</t>
  </si>
  <si>
    <t>1</t>
  </si>
  <si>
    <t>25'</t>
  </si>
  <si>
    <t>White</t>
  </si>
  <si>
    <t>Green</t>
  </si>
  <si>
    <t>Blue</t>
  </si>
  <si>
    <t>Cool White</t>
  </si>
  <si>
    <t>Multi</t>
  </si>
  <si>
    <t>Orange</t>
  </si>
  <si>
    <t>Purple</t>
  </si>
  <si>
    <t>Pure White</t>
  </si>
  <si>
    <t xml:space="preserve">Red </t>
  </si>
  <si>
    <t>500</t>
  </si>
  <si>
    <t>Warm White</t>
  </si>
  <si>
    <t>Yellow</t>
  </si>
  <si>
    <t>Red</t>
  </si>
  <si>
    <t>Clear</t>
  </si>
  <si>
    <t>5"</t>
  </si>
  <si>
    <t>12</t>
  </si>
  <si>
    <t>1000'</t>
  </si>
  <si>
    <t>600</t>
  </si>
  <si>
    <t>RGB</t>
  </si>
  <si>
    <t>Pink</t>
  </si>
  <si>
    <t>24"</t>
  </si>
  <si>
    <t>30"</t>
  </si>
  <si>
    <t>200</t>
  </si>
  <si>
    <t>20"</t>
  </si>
  <si>
    <t>32"</t>
  </si>
  <si>
    <t>40"</t>
  </si>
  <si>
    <t>Red/Green</t>
  </si>
  <si>
    <t>Red/Warm White</t>
  </si>
  <si>
    <t>Pure White Twinkle</t>
  </si>
  <si>
    <t>50</t>
  </si>
  <si>
    <t>Teal</t>
  </si>
  <si>
    <t>70</t>
  </si>
  <si>
    <t>100</t>
  </si>
  <si>
    <t>Blue/Pure White</t>
  </si>
  <si>
    <t>Red/Pure White</t>
  </si>
  <si>
    <t>72"</t>
  </si>
  <si>
    <t>48"</t>
  </si>
  <si>
    <t>Warm White Twinkle</t>
  </si>
  <si>
    <t>10</t>
  </si>
  <si>
    <t>80</t>
  </si>
  <si>
    <t>60"</t>
  </si>
  <si>
    <t>25</t>
  </si>
  <si>
    <t>5</t>
  </si>
  <si>
    <t>3</t>
  </si>
  <si>
    <t>7'</t>
  </si>
  <si>
    <t>150</t>
  </si>
  <si>
    <t>0</t>
  </si>
  <si>
    <t>300</t>
  </si>
  <si>
    <t>TOTAL ORDER</t>
  </si>
  <si>
    <t>ORDER DATE: __________________</t>
  </si>
  <si>
    <t xml:space="preserve">Due when shipped </t>
  </si>
  <si>
    <t>TOTAL PRE-ORDER SAVINGS</t>
  </si>
  <si>
    <t>Bill To : (Must Match CC Billing Address)</t>
  </si>
  <si>
    <t>Name:</t>
  </si>
  <si>
    <t>Company:</t>
  </si>
  <si>
    <t>DON'T WAIT! SAVE NOW!!</t>
  </si>
  <si>
    <t>Address:</t>
  </si>
  <si>
    <t>City/State/Zip</t>
  </si>
  <si>
    <t>Phone:</t>
  </si>
  <si>
    <t>Email:</t>
  </si>
  <si>
    <t xml:space="preserve">CC Number: </t>
  </si>
  <si>
    <t>Exp Date: ______/______       CVV: _________</t>
  </si>
  <si>
    <t>Authorized Signature for CC</t>
  </si>
  <si>
    <t>Customer signature required for Order Acknowledgement</t>
  </si>
  <si>
    <t>Ship To:</t>
  </si>
  <si>
    <t>Thank you for your business!</t>
  </si>
  <si>
    <t>C-7LEDBDIM</t>
  </si>
  <si>
    <t>C-7LEDGDIM</t>
  </si>
  <si>
    <t>C-7LEDCWDIM</t>
  </si>
  <si>
    <t xml:space="preserve">LED C7 Cool White - Faceted </t>
  </si>
  <si>
    <t xml:space="preserve">LED C7 Green - Faceted </t>
  </si>
  <si>
    <t>C-7LEDMDIM</t>
  </si>
  <si>
    <t>LED C7 Multi  - Faceted (R/G/B/Y/O)</t>
  </si>
  <si>
    <t>C-7LEDODIM</t>
  </si>
  <si>
    <t xml:space="preserve">LED C7 Orange - Faceted </t>
  </si>
  <si>
    <t>C-7LEDPURDIM</t>
  </si>
  <si>
    <t xml:space="preserve">LED C7 Purple - Faceted </t>
  </si>
  <si>
    <t>LED C7 Pure White - Faceted</t>
  </si>
  <si>
    <t>C-7LEDPWDIM</t>
  </si>
  <si>
    <t>C-7LEDRDIM</t>
  </si>
  <si>
    <t xml:space="preserve">LED C7 Red  - Faceted </t>
  </si>
  <si>
    <t>C-7LEDSWDIM</t>
  </si>
  <si>
    <t>LED C7 Sun Warm White  - Faceted</t>
  </si>
  <si>
    <t>LED C7 Pink - Faceted</t>
  </si>
  <si>
    <t>C-7LEDPINKDIM</t>
  </si>
  <si>
    <t>C-7LEDYDIM</t>
  </si>
  <si>
    <t>LED C7 Yellow - Faceted</t>
  </si>
  <si>
    <t>C-7LEDTDIM</t>
  </si>
  <si>
    <t>LED C7 Teal - Faceted</t>
  </si>
  <si>
    <t>C-7LEDSWTKL</t>
  </si>
  <si>
    <t>LED C7 Sun Warm White Twinkle - Faceted</t>
  </si>
  <si>
    <t>C-7LEDSCC</t>
  </si>
  <si>
    <t>LED C-7 R,G,B Slow Changing</t>
  </si>
  <si>
    <t>C-7LEDFCC</t>
  </si>
  <si>
    <t>LED C-7 R,G,B Fast Changing</t>
  </si>
  <si>
    <t>C-9LEDBDIM</t>
  </si>
  <si>
    <t>LED C9 Blue - Faceted</t>
  </si>
  <si>
    <t>C-9LEDCWDIM</t>
  </si>
  <si>
    <t xml:space="preserve">LED C9 Cool White  - Faceted </t>
  </si>
  <si>
    <t>C-9LEDGDIM</t>
  </si>
  <si>
    <t>LED C9 Green  - Faceted</t>
  </si>
  <si>
    <t>C-9LEDMDIM</t>
  </si>
  <si>
    <t>LED C9 Multi  - Faceted (R/G/B/Y/O)</t>
  </si>
  <si>
    <t>C-9LEDODIM</t>
  </si>
  <si>
    <t>LED C9 Orange - Faceted</t>
  </si>
  <si>
    <t>C-9LEDPURDIM</t>
  </si>
  <si>
    <t>LED C9 Purple - Faceted</t>
  </si>
  <si>
    <t>C-9LEDPWDIM</t>
  </si>
  <si>
    <t>LED C9 Pure White  - Faceted</t>
  </si>
  <si>
    <t>C-9LEDPINKDIM</t>
  </si>
  <si>
    <t>LED C-9 Pink - Faceted</t>
  </si>
  <si>
    <t>C-9LEDRDIM</t>
  </si>
  <si>
    <t>LED C9 Red - Faceted</t>
  </si>
  <si>
    <t>C-9LEDSWDIM</t>
  </si>
  <si>
    <t>LED C9 Sun Warm White - Faceted</t>
  </si>
  <si>
    <t>C-9LEDYDIM</t>
  </si>
  <si>
    <t>LED C9 Yellow - Faceted</t>
  </si>
  <si>
    <t>C-9LEDBOPAQUEDIM</t>
  </si>
  <si>
    <t>Blue Opaque</t>
  </si>
  <si>
    <t>Green Opaque</t>
  </si>
  <si>
    <t>C-9LEDGOPAQUEDIM</t>
  </si>
  <si>
    <t>C-9LEDMOPAQUEDIM</t>
  </si>
  <si>
    <t>Multi Opaque</t>
  </si>
  <si>
    <t>C-9LEDPWOPAQUEDIM</t>
  </si>
  <si>
    <t>Pure White Opaque</t>
  </si>
  <si>
    <t>C-9LEDROPAQUEDIM</t>
  </si>
  <si>
    <t>C-9LEDSWOPAQUEDIM</t>
  </si>
  <si>
    <t>Red Opaque</t>
  </si>
  <si>
    <t>C-9LEDBSMOOTHDIM</t>
  </si>
  <si>
    <t>C-9LEDGSMOOTHDIM</t>
  </si>
  <si>
    <t xml:space="preserve">Green </t>
  </si>
  <si>
    <t>C-9LEDMSMOOTHDIM</t>
  </si>
  <si>
    <t>C-9LEDPWSMOOTHDIM</t>
  </si>
  <si>
    <t>C-9LEDRSMOOTHDIM</t>
  </si>
  <si>
    <t>Sun White Twinkle</t>
  </si>
  <si>
    <t>Sun White</t>
  </si>
  <si>
    <t xml:space="preserve">Sun White Opaque </t>
  </si>
  <si>
    <t>C-9LEDSWSMOOTHDIM</t>
  </si>
  <si>
    <t>11S14BLEDDIM</t>
  </si>
  <si>
    <t>LED 11S14 Blue - Faceted</t>
  </si>
  <si>
    <t>11S14RLEDDIM</t>
  </si>
  <si>
    <t>LED 11S14 Red - Faceted</t>
  </si>
  <si>
    <t>11S14GLEDDIM</t>
  </si>
  <si>
    <t>LED 11S14 Green - Faceted</t>
  </si>
  <si>
    <t xml:space="preserve"> </t>
  </si>
  <si>
    <t>11S14SWLEDDIM</t>
  </si>
  <si>
    <t>LED 11S14 Sun White - Faceted</t>
  </si>
  <si>
    <t>11S14CWLEDDIM</t>
  </si>
  <si>
    <t>LED 11S14 Cool White - Faceted</t>
  </si>
  <si>
    <t>G40C7LEDSWDIM</t>
  </si>
  <si>
    <t>G40C9LEDBDIM</t>
  </si>
  <si>
    <t>LED G40 E12 Base Sun White - Faceted</t>
  </si>
  <si>
    <t>LED G40 Bulb E17 Base - Blue - Faceted</t>
  </si>
  <si>
    <t>G40C9LEDSWDIM</t>
  </si>
  <si>
    <t xml:space="preserve">LED G40 Bulb E17 Base - Cool White-  Faceted  </t>
  </si>
  <si>
    <t>G40C9LEDCWDIM</t>
  </si>
  <si>
    <t>G40C9LEDGDIM</t>
  </si>
  <si>
    <t xml:space="preserve">LED G40 Bulb E17 Base - Green-  Faceted  </t>
  </si>
  <si>
    <t>G40C9LEDODIM</t>
  </si>
  <si>
    <t xml:space="preserve">LED G40 Bulb E17 Base - Orange-  Faceted  </t>
  </si>
  <si>
    <t>G40C9LEDPDIM</t>
  </si>
  <si>
    <t xml:space="preserve">LED G40 Bulb E17 Base - Purple-  Faceted  </t>
  </si>
  <si>
    <t>G40C9LEDRDIM</t>
  </si>
  <si>
    <t>LED G40 Bulb E17 Base - Red - Faceted</t>
  </si>
  <si>
    <t>LED G40 Bulb E17 Base - Sun White - Faceted</t>
  </si>
  <si>
    <t>G40C9LEDYDIM</t>
  </si>
  <si>
    <t>LED G40 Bulb E17 Base - Yellow- Faceted</t>
  </si>
  <si>
    <t>F50LEDRDIM</t>
  </si>
  <si>
    <t>F50LEDODIM</t>
  </si>
  <si>
    <t>LED F50 Flame Bulb E27 Base - Red</t>
  </si>
  <si>
    <t>LED F50 Flame Bulb E27 Base- Orange</t>
  </si>
  <si>
    <t>F50LEDYDIM</t>
  </si>
  <si>
    <t>LED F50 Flame Bulb E27 Base- Yellow</t>
  </si>
  <si>
    <t>F50LEDCWDIM</t>
  </si>
  <si>
    <t>LED F50 Flame Bulb E27 Base- Cool White</t>
  </si>
  <si>
    <t>F50LEDSWDIM</t>
  </si>
  <si>
    <t>LEDM5B50</t>
  </si>
  <si>
    <t>17'</t>
  </si>
  <si>
    <t>LEDM5G50</t>
  </si>
  <si>
    <t>LEDM5M50</t>
  </si>
  <si>
    <t>LEDM5PUR50</t>
  </si>
  <si>
    <t>LED M5 50 Light set - Purple</t>
  </si>
  <si>
    <t>LED M5 50 Light set  - Green</t>
  </si>
  <si>
    <t>LED M5 50 Light set  - Blue</t>
  </si>
  <si>
    <t>LEDM5R50</t>
  </si>
  <si>
    <t>LED M5 50 Light set  - Red</t>
  </si>
  <si>
    <t>LEDM5Y50</t>
  </si>
  <si>
    <t>LED M5 50 Light set - Yellow/Gold</t>
  </si>
  <si>
    <t>Yellow/Gold</t>
  </si>
  <si>
    <t>LED M5 50 Light set - Orange</t>
  </si>
  <si>
    <t>LEDM5O50</t>
  </si>
  <si>
    <t>LEDM5PINK50</t>
  </si>
  <si>
    <t>LED M5 50 Light set - Pink</t>
  </si>
  <si>
    <t>LEDM5WW50</t>
  </si>
  <si>
    <t>LED M5 50 Light set - Warm White</t>
  </si>
  <si>
    <t>LED M5 50 Light set  - Multi (R/B/G/Y/O)</t>
  </si>
  <si>
    <t>Multi (R/B/G/Y/O)</t>
  </si>
  <si>
    <t>LEDM5PW50</t>
  </si>
  <si>
    <t>LED M5 50 Light set - Pure White</t>
  </si>
  <si>
    <t>LEDM5RGB50</t>
  </si>
  <si>
    <t>LED M5 50 Light set - RGB Techonology (pre-programmed)</t>
  </si>
  <si>
    <t>LEDM5B70</t>
  </si>
  <si>
    <t>LED M5 70 Light set  - Blue</t>
  </si>
  <si>
    <t>23'</t>
  </si>
  <si>
    <t>LEDM5G70</t>
  </si>
  <si>
    <t>LED M5 70 Light set  - Green</t>
  </si>
  <si>
    <t>LEDM5M70</t>
  </si>
  <si>
    <t>LED M5 70 Light set  - Multi (R/B/G/Y/O)</t>
  </si>
  <si>
    <t>LEDM5PUR70</t>
  </si>
  <si>
    <t>LED M5 70 Light set - Purple</t>
  </si>
  <si>
    <t>LEDM5R70</t>
  </si>
  <si>
    <t>LED M5 70 Light set  - Red</t>
  </si>
  <si>
    <t>LEDM5Y70</t>
  </si>
  <si>
    <t>LED M5 70 Light set - Yellow/Gold</t>
  </si>
  <si>
    <t>LEDM5O70</t>
  </si>
  <si>
    <t>LED M5 70 Light set - Orange</t>
  </si>
  <si>
    <t>LEDM5WW70</t>
  </si>
  <si>
    <t>LED M5 70 Light set - Warm White</t>
  </si>
  <si>
    <t>LEDM5PW70</t>
  </si>
  <si>
    <t>LED M5 70 Light set - Pure White</t>
  </si>
  <si>
    <t>LEDM5B100</t>
  </si>
  <si>
    <t>LED M5 100 Light set  - Blue</t>
  </si>
  <si>
    <t>33'</t>
  </si>
  <si>
    <t>LED M5 100 Light set  - Green</t>
  </si>
  <si>
    <t>LEDM5M100</t>
  </si>
  <si>
    <t>LED M5 100 Light set  - Multi (R/B/G/Y/O)</t>
  </si>
  <si>
    <t>LEDM5R100</t>
  </si>
  <si>
    <t>LED M5 100 Light set  - Red</t>
  </si>
  <si>
    <t>LEDM5PUR100</t>
  </si>
  <si>
    <t>LED M5 100 Light set - Purple</t>
  </si>
  <si>
    <t>LEDM5Y100</t>
  </si>
  <si>
    <t>LED M5 100 Light set - Yellow/Gold</t>
  </si>
  <si>
    <t>LEDM5O100</t>
  </si>
  <si>
    <t>LED M5 100 Light set - Orange</t>
  </si>
  <si>
    <t>LEDM5WW100</t>
  </si>
  <si>
    <t>LED M5 100 Light set - Warm White</t>
  </si>
  <si>
    <t>LEDM5PW100</t>
  </si>
  <si>
    <t>LED M5 100 Light set - Pure White</t>
  </si>
  <si>
    <t>LEDM5WW50W</t>
  </si>
  <si>
    <t>LED M5 50 Light set - Warm White/White Wire</t>
  </si>
  <si>
    <t>LED5MMB50</t>
  </si>
  <si>
    <t>LED 5MM 50 Light set  - Blue</t>
  </si>
  <si>
    <t>LED5MMG50</t>
  </si>
  <si>
    <t>LED 5MM 50 Light set  - Green</t>
  </si>
  <si>
    <t>LED5MMMU50</t>
  </si>
  <si>
    <t>LED 5MM 50 Light set  - Multi (R/B/G/Y/O)</t>
  </si>
  <si>
    <t>LED5MMPUR50</t>
  </si>
  <si>
    <t>LED 5MM 50 Light set - Purple</t>
  </si>
  <si>
    <t>LED5MMR50</t>
  </si>
  <si>
    <t>LED 5MM 50 Light set  - Red</t>
  </si>
  <si>
    <t>LED5MMO50</t>
  </si>
  <si>
    <t>LED 5MM 50 Light set  - Orange</t>
  </si>
  <si>
    <t>LED5MMPINK50</t>
  </si>
  <si>
    <t>LED 5MM 50 Light set - Pink</t>
  </si>
  <si>
    <t>LED5MMPW50</t>
  </si>
  <si>
    <t>LED 5MM 50 Light set - Pure White</t>
  </si>
  <si>
    <t>LED5MMWW50</t>
  </si>
  <si>
    <t>LED 5MM 50 Light set - Warm White</t>
  </si>
  <si>
    <t>LED5MMPW50SF</t>
  </si>
  <si>
    <t>LED5MMPW50TKL</t>
  </si>
  <si>
    <t>LED5MMWW50TKL</t>
  </si>
  <si>
    <t>LED 5MM 50 Light set - Pure White Twinkle</t>
  </si>
  <si>
    <t>LED 5MM 50 Light set - Warm White Twinkle</t>
  </si>
  <si>
    <t>LED 5MM 50 Light set - Pure White Slow Fade</t>
  </si>
  <si>
    <t>Pure White Slow Fade</t>
  </si>
  <si>
    <t>LED5MMWW50SF</t>
  </si>
  <si>
    <t>LED 5MM 50 Light set - Warm White Slow Fade</t>
  </si>
  <si>
    <t>Warm White Slow Fade</t>
  </si>
  <si>
    <t>LED5MMPWSTROBE</t>
  </si>
  <si>
    <t>LED 5MM 50 Light set - Pure White Strobe</t>
  </si>
  <si>
    <t xml:space="preserve">Pure White </t>
  </si>
  <si>
    <t>LED5MMWWSTROBE</t>
  </si>
  <si>
    <t>LED 5MM 50 Light set - Warm White Strobe</t>
  </si>
  <si>
    <t>LED5MMRSTROBE</t>
  </si>
  <si>
    <t>LED 5MM 50 Light set - Red Strobe</t>
  </si>
  <si>
    <t xml:space="preserve">Warm White </t>
  </si>
  <si>
    <t>LED5MMGSTROBE</t>
  </si>
  <si>
    <t>LED 5MM 50 Light set - Green Strobe</t>
  </si>
  <si>
    <t>LED5MMBSTROBE</t>
  </si>
  <si>
    <t>LED 5MM 50 Light set - Blue Strobe</t>
  </si>
  <si>
    <t>LED5MMOSTROBE</t>
  </si>
  <si>
    <t>LED 5MM 50 Light set - Orange Strobe</t>
  </si>
  <si>
    <t>LED5MMPSTROBE</t>
  </si>
  <si>
    <t>LED 5MM 50 Light set - Purple Strobe</t>
  </si>
  <si>
    <t>LED5MMMUSTROBE</t>
  </si>
  <si>
    <t>LED 5MM 50 Light set - Multi Strobe (R/G/B/Y/O)</t>
  </si>
  <si>
    <t>LED5MMB100</t>
  </si>
  <si>
    <t>LED 5MM 100 Light set  - Blue</t>
  </si>
  <si>
    <t>LED5MMG100</t>
  </si>
  <si>
    <t>LED 5MM 100 Light set  - Green</t>
  </si>
  <si>
    <t>LED5MMMU100</t>
  </si>
  <si>
    <t>LED5MMPUR100</t>
  </si>
  <si>
    <t>LED 5MM 100 Light set  - Purple</t>
  </si>
  <si>
    <t>LED5MMR100</t>
  </si>
  <si>
    <t>LED 5MM 100 Light set  - Red</t>
  </si>
  <si>
    <t>LED5MMT100</t>
  </si>
  <si>
    <t>LED 5MM 100 Light set  - Teal</t>
  </si>
  <si>
    <t>LED 5MM 100 Light set  - Yellow</t>
  </si>
  <si>
    <t>LED5MMY100</t>
  </si>
  <si>
    <t>LED5MMO100</t>
  </si>
  <si>
    <t>LED 5MM 100 Light set  - Orange</t>
  </si>
  <si>
    <t>LED5MMWW100</t>
  </si>
  <si>
    <t>LED 5MM 100 Light set  - Warm White</t>
  </si>
  <si>
    <t>LED5MMPW100</t>
  </si>
  <si>
    <t>LED 5MM 100 Light set  - Pure White</t>
  </si>
  <si>
    <t>LEDC6B50</t>
  </si>
  <si>
    <t>LED C6 50 Light set  - Blue</t>
  </si>
  <si>
    <t>LEDC6G50</t>
  </si>
  <si>
    <t>LED C6 50 Light set  - Green</t>
  </si>
  <si>
    <t>LEDC6M50</t>
  </si>
  <si>
    <t>LED C6 50 Light set  - Multi (R/G/B/Y/O)</t>
  </si>
  <si>
    <t>LEDC6PUR50</t>
  </si>
  <si>
    <t>LED C6 50 Light set  - Purple</t>
  </si>
  <si>
    <t>LEDC6R50</t>
  </si>
  <si>
    <t>LED C6 50 Light set  - Red</t>
  </si>
  <si>
    <t>LEDC6Y50</t>
  </si>
  <si>
    <t>LED C6 50 Light set  - Yellow/Gold</t>
  </si>
  <si>
    <t>LEDC6O50</t>
  </si>
  <si>
    <t>LED C6 50 Light set  - Orange</t>
  </si>
  <si>
    <t>LEDC6PINK50</t>
  </si>
  <si>
    <t>LED C6 50 Light set  - Pink</t>
  </si>
  <si>
    <t>LEDC6WW50</t>
  </si>
  <si>
    <t>LED C6 50 Light set  - Warm White</t>
  </si>
  <si>
    <t>LEDC6PW50</t>
  </si>
  <si>
    <t>LED C6 50 Light set  - Pure White</t>
  </si>
  <si>
    <t>LEDC6B70</t>
  </si>
  <si>
    <t>LED C6 70 Light set  - Blue</t>
  </si>
  <si>
    <t>LED C6 70 Light set  - Green</t>
  </si>
  <si>
    <t>LED C6 70 Light set  - Multi (R/G/B/Y/O)</t>
  </si>
  <si>
    <t>LEDC6G70</t>
  </si>
  <si>
    <t>LEDC6M70</t>
  </si>
  <si>
    <t>LEDC6PUR70</t>
  </si>
  <si>
    <t>LED C6 70 Light set  - Purple</t>
  </si>
  <si>
    <t>LEDC6R70</t>
  </si>
  <si>
    <t>LED C6 70 Light set  - Red</t>
  </si>
  <si>
    <t>LEDC6Y70</t>
  </si>
  <si>
    <t>LED C6 70 Light set  - Yellow/Gold</t>
  </si>
  <si>
    <t>LEDC6O70</t>
  </si>
  <si>
    <t>LEDC6WW70</t>
  </si>
  <si>
    <t>LED C6 70 Light set  - Orange</t>
  </si>
  <si>
    <t>LED C6 70 Light set  - Warm White</t>
  </si>
  <si>
    <t>LEDC6PW70</t>
  </si>
  <si>
    <t>LED C6 70 Light set  - Pure White</t>
  </si>
  <si>
    <t>LEDC6B100</t>
  </si>
  <si>
    <t>LEDC6G100</t>
  </si>
  <si>
    <t>LEDC6M100</t>
  </si>
  <si>
    <t>LEDC6PUR100</t>
  </si>
  <si>
    <t>LEDC6R100</t>
  </si>
  <si>
    <t>LEDC6WW100</t>
  </si>
  <si>
    <t>LEDC6PW100</t>
  </si>
  <si>
    <t>LED C6  100 Light set  - Blue</t>
  </si>
  <si>
    <t>LED C6 100 Light set  - Green</t>
  </si>
  <si>
    <t>LED C6 100 Light set  - Multi (R/G/B/Y/O)</t>
  </si>
  <si>
    <t>LED C6 100 Light set  - Purple</t>
  </si>
  <si>
    <t>LED C6 100 Light set  - Red</t>
  </si>
  <si>
    <t>LED C6 100 Light set  - Warm White</t>
  </si>
  <si>
    <t>LED C6 100 Light set  - Pure White</t>
  </si>
  <si>
    <t>LEDC6Y100</t>
  </si>
  <si>
    <t>LED C6 100 Light set  - Yellow/Gold</t>
  </si>
  <si>
    <t>LEDC6O100</t>
  </si>
  <si>
    <t>LED C6 100 Light set  - Orange</t>
  </si>
  <si>
    <t>LED5MMRPWB50</t>
  </si>
  <si>
    <t>Red/Pure White/Blue</t>
  </si>
  <si>
    <t xml:space="preserve">17' </t>
  </si>
  <si>
    <t>LED5MMBPW50</t>
  </si>
  <si>
    <t>LED5MMRG50</t>
  </si>
  <si>
    <t>LED5MMRWW50</t>
  </si>
  <si>
    <t>LED5MMRGB50-REMOTE</t>
  </si>
  <si>
    <t>LED5MMRPW50</t>
  </si>
  <si>
    <t>LED 5MM Net Light  - Blue</t>
  </si>
  <si>
    <t>LEDNET5MMB150</t>
  </si>
  <si>
    <t>4'x6'</t>
  </si>
  <si>
    <t>LEDNET5MMR150</t>
  </si>
  <si>
    <t>LED 5MM Net Light  - Red</t>
  </si>
  <si>
    <t>LEDNET5MMG150</t>
  </si>
  <si>
    <t>LED 5MM Net Light  - Green</t>
  </si>
  <si>
    <t>LEDNET5MMWW150</t>
  </si>
  <si>
    <t>LED 5MM Net Light  - Warm White</t>
  </si>
  <si>
    <t>LEDNET5MMCW150</t>
  </si>
  <si>
    <t>LED 5MM Net Light  - Cool White</t>
  </si>
  <si>
    <t>LEDNET5MMMU150</t>
  </si>
  <si>
    <t>LED 5MM Net Light  - Multi (R/G/B/Y/O)</t>
  </si>
  <si>
    <t>LED 3MM Light set with Controller - Warm White</t>
  </si>
  <si>
    <t>15.5'</t>
  </si>
  <si>
    <t>LEDFC150</t>
  </si>
  <si>
    <t>LEDICEC6B70</t>
  </si>
  <si>
    <t>LED C6 Icicle Lights  - Blue</t>
  </si>
  <si>
    <t>LEDICEC6WW70</t>
  </si>
  <si>
    <t>LED C6 Icicle Lights  - Warm White</t>
  </si>
  <si>
    <t>LEDICEC6G70</t>
  </si>
  <si>
    <t>LED C6 Icicle Lights  - Green</t>
  </si>
  <si>
    <t>LEDICEC6R70</t>
  </si>
  <si>
    <t>LED C6 Icicle Lights  - Red</t>
  </si>
  <si>
    <t>LEDICEC6PW70</t>
  </si>
  <si>
    <t>LED C6 Icicle Lights  - Pure White</t>
  </si>
  <si>
    <t>C-9LEDCWF5</t>
  </si>
  <si>
    <t>C-9LEDCWF7</t>
  </si>
  <si>
    <t>7"</t>
  </si>
  <si>
    <t>C-9LEDCWF9</t>
  </si>
  <si>
    <t>9"</t>
  </si>
  <si>
    <t>C-7LEDCWF5</t>
  </si>
  <si>
    <t>C9 LED Retrofit Falling Icicle Lights  -  5" - Cool White</t>
  </si>
  <si>
    <t>C9 LED Retrofit Falling Icicle Lights  - 7" - Cool White</t>
  </si>
  <si>
    <t>C9 LED Retrofit Falling Icicle Lights  - 9" - Cool White</t>
  </si>
  <si>
    <t>C7 LED Retrofit Falling Icicle Lights  -  5" - Cool White</t>
  </si>
  <si>
    <t>C-7LEDCWF7</t>
  </si>
  <si>
    <t>C7 LED Retrofit Falling Icicle Lights  - 7" - Cool White</t>
  </si>
  <si>
    <t>C-7LEDCWF9</t>
  </si>
  <si>
    <t>C7 LED Retrofit Falling Icicle Lights  - 9" - Cool White</t>
  </si>
  <si>
    <t>C-9LEDBF5</t>
  </si>
  <si>
    <t>C9 LED Retrofit Falling Icicle Lights  -  5" -  Blue</t>
  </si>
  <si>
    <t>C-9LEDBF7</t>
  </si>
  <si>
    <t>C9 LED Retrofit Falling Icicle Lights  - 7" -  Blue</t>
  </si>
  <si>
    <t>C-9LEDBF9</t>
  </si>
  <si>
    <t>C9 LED Retrofit Falling Icicle Lights  - 9" - Blue</t>
  </si>
  <si>
    <t>C-7LEDBF5</t>
  </si>
  <si>
    <t>C7 LED Retrofit Falling Icicle Lights  -  5" - Blue</t>
  </si>
  <si>
    <t>C-7LEDBF7</t>
  </si>
  <si>
    <t>C7 LED Retrofit Falling Icicle Lights  - 7" - Blue</t>
  </si>
  <si>
    <t>C-7LEDBF9</t>
  </si>
  <si>
    <t>C7 LED Retrofit Falling Icicle Lights  - 9" - Blue</t>
  </si>
  <si>
    <t>STBWWLED</t>
  </si>
  <si>
    <t>STBBLED</t>
  </si>
  <si>
    <t>STBRLED</t>
  </si>
  <si>
    <t>STBGLED</t>
  </si>
  <si>
    <t>IDT/20B</t>
  </si>
  <si>
    <t>SMD LED Snowfall Tubes - 20" - Blue</t>
  </si>
  <si>
    <t>IDT/PS</t>
  </si>
  <si>
    <t>42'</t>
  </si>
  <si>
    <t>SMD LED Snowfall Tube Power Supply -- 42' holds 10 snowfall tubes</t>
  </si>
  <si>
    <t>IDT/20CW</t>
  </si>
  <si>
    <t>SMD LED Snowfall Tubes - 20" - Cool White</t>
  </si>
  <si>
    <t>IDT/30B</t>
  </si>
  <si>
    <t>SMD LED Snowfall Tubes - 30" - Blue</t>
  </si>
  <si>
    <t xml:space="preserve">30" </t>
  </si>
  <si>
    <t>IDT/30CW</t>
  </si>
  <si>
    <t>SMD LED Snowfall Tubes - 30" - Cool White</t>
  </si>
  <si>
    <t>IDT/40B</t>
  </si>
  <si>
    <t>SMD LED Snowfall Tubes - 40" - Blue</t>
  </si>
  <si>
    <t xml:space="preserve">40" </t>
  </si>
  <si>
    <t>SMD LED Snowfall Tubes - 40" - Cool White</t>
  </si>
  <si>
    <t>IDT/40CW</t>
  </si>
  <si>
    <t>C7LEDCWF24</t>
  </si>
  <si>
    <t>C-7 LED Retrofit Snowfall Tubes -24" - Cool White</t>
  </si>
  <si>
    <t xml:space="preserve"> -</t>
  </si>
  <si>
    <t>C7LEDCWF48</t>
  </si>
  <si>
    <t>C-7 LED Retrofit Snowfall Tubes -48" - Cool White</t>
  </si>
  <si>
    <t>C9LEDCWF24</t>
  </si>
  <si>
    <t>C-9 LED Retrofit Snowfall Tubes -24" - Cool White</t>
  </si>
  <si>
    <t>C9LEDCWF48</t>
  </si>
  <si>
    <t>C-9 LED Retrofit Snowfall Tubes -48" - Cool White</t>
  </si>
  <si>
    <t>C-9LEDSTROBEB</t>
  </si>
  <si>
    <t>C-9 LED Retrofit Strobe - Blue</t>
  </si>
  <si>
    <t>C-9LEDSTROBEC</t>
  </si>
  <si>
    <t>C-9 LED Retrofit Strobe - Clear</t>
  </si>
  <si>
    <t>C-9LEDSTROBEG</t>
  </si>
  <si>
    <t>C-9 LED Retrofit Strobe - Green</t>
  </si>
  <si>
    <t>C-9LEDSTROBER</t>
  </si>
  <si>
    <t>C-9 LED Retrofit Strobe - Red</t>
  </si>
  <si>
    <t>C-7LEDSTROBEB</t>
  </si>
  <si>
    <t>C-7 LED Retrofit Strobe - Blue</t>
  </si>
  <si>
    <t>C-7LEDSTROBEC</t>
  </si>
  <si>
    <t>C-7 LED Retrofit Strobe - Clear</t>
  </si>
  <si>
    <t>C-7LEDSTROBEG</t>
  </si>
  <si>
    <t>C-7 LED Retrofit Strobe - Green</t>
  </si>
  <si>
    <t>C-7LEDSTROBER</t>
  </si>
  <si>
    <t>C-7 LED Retrofit Strobe - Red</t>
  </si>
  <si>
    <t>LSTB6</t>
  </si>
  <si>
    <t>LED Light Show Tree - Blue</t>
  </si>
  <si>
    <t>192</t>
  </si>
  <si>
    <t>LSTCW6</t>
  </si>
  <si>
    <t>LED Light Show Tree - Cool White</t>
  </si>
  <si>
    <t>LSTM6</t>
  </si>
  <si>
    <t>LED Light Show Tree - Multi colored</t>
  </si>
  <si>
    <t>LSTR6</t>
  </si>
  <si>
    <t>LED Light Show Tree - Red</t>
  </si>
  <si>
    <t>LSTRGB6</t>
  </si>
  <si>
    <t>LED Light show Tree with  - RGB Animated with multi function Controller</t>
  </si>
  <si>
    <t>6' x 28"</t>
  </si>
  <si>
    <t>LARGB32</t>
  </si>
  <si>
    <t xml:space="preserve">RGB Leaping Arches - 4 Arches </t>
  </si>
  <si>
    <t>32"W x 18" T</t>
  </si>
  <si>
    <t>SNF32RGB</t>
  </si>
  <si>
    <t>6 Point RGB LED Snowflake - RGB</t>
  </si>
  <si>
    <t>20SPHEREB</t>
  </si>
  <si>
    <t>20SPHERECW</t>
  </si>
  <si>
    <t>20SPHEREG</t>
  </si>
  <si>
    <t>20SPHERER</t>
  </si>
  <si>
    <t>20SPHEREWW</t>
  </si>
  <si>
    <t>20SPHEREOR</t>
  </si>
  <si>
    <t>20SPHEREPU</t>
  </si>
  <si>
    <t>C-9 INTERMEDIATE-BASE LIGHTS - INCANDESCENT</t>
  </si>
  <si>
    <t>Incandescent Bulbs</t>
  </si>
  <si>
    <t>C-9C</t>
  </si>
  <si>
    <t>C-9CB</t>
  </si>
  <si>
    <t>Clear - 7 Watt</t>
  </si>
  <si>
    <t>C-9RT</t>
  </si>
  <si>
    <t>Clear Twinkle</t>
  </si>
  <si>
    <t>Red Transparent</t>
  </si>
  <si>
    <t>C-9GT</t>
  </si>
  <si>
    <t>Green Transparent - 7 Watt</t>
  </si>
  <si>
    <t>Green Transparent</t>
  </si>
  <si>
    <t>C-9YT</t>
  </si>
  <si>
    <t>Yellow Transparent</t>
  </si>
  <si>
    <t>C-9BT</t>
  </si>
  <si>
    <t>YellowTransparent - 7 Watt</t>
  </si>
  <si>
    <t>Red Transparent - 7 Watt</t>
  </si>
  <si>
    <t>Blue Transparent - 7 Watt</t>
  </si>
  <si>
    <t>Blue Transparent</t>
  </si>
  <si>
    <t>C-9AT</t>
  </si>
  <si>
    <t>Amber Transparent - 7 Watt</t>
  </si>
  <si>
    <t>Amber Transparent</t>
  </si>
  <si>
    <t>C-9PUT</t>
  </si>
  <si>
    <t>Purple Transparent - 7 Watt</t>
  </si>
  <si>
    <t>Purple Transparent</t>
  </si>
  <si>
    <t>C-9PIT</t>
  </si>
  <si>
    <t>Pink Transparent - 7 Watt</t>
  </si>
  <si>
    <t>Pink Transparent</t>
  </si>
  <si>
    <t>C-9RC</t>
  </si>
  <si>
    <t>Red Ceramic - 7 Watt</t>
  </si>
  <si>
    <t>Red Ceramic</t>
  </si>
  <si>
    <t>C-9GC</t>
  </si>
  <si>
    <t>Green Ceramic - 7 Watt</t>
  </si>
  <si>
    <t>Green Ceramic</t>
  </si>
  <si>
    <t>C-9BC</t>
  </si>
  <si>
    <t>Blue Ceramic - 7 Watt</t>
  </si>
  <si>
    <t>Blue Ceramic</t>
  </si>
  <si>
    <t>C-9YC</t>
  </si>
  <si>
    <t>Yellow Ceramic - 7 Watt</t>
  </si>
  <si>
    <t>Yellow Ceramic</t>
  </si>
  <si>
    <t>C-9WC</t>
  </si>
  <si>
    <t>White Ceramic - 7 Watt</t>
  </si>
  <si>
    <t>White Ceramic</t>
  </si>
  <si>
    <t>C-9MT</t>
  </si>
  <si>
    <t>Multi Transparent - 7 Watt - Multi (R/G/Y/B/A)</t>
  </si>
  <si>
    <t>Multi Transparent</t>
  </si>
  <si>
    <t>C-9MC</t>
  </si>
  <si>
    <t>Multi Ceramic</t>
  </si>
  <si>
    <t>C-9MTB</t>
  </si>
  <si>
    <t>Multi Transparent Twinkle - 7 Watt - Multi (R/G/Y/B/A)</t>
  </si>
  <si>
    <t>Multi Transparent Twinkle</t>
  </si>
  <si>
    <t>Multi Ceramic - 7 Watt - Multi (R/G/W/B/A)</t>
  </si>
  <si>
    <t>C-9MCB</t>
  </si>
  <si>
    <t>Multi Ceramic Twinkle - 7 Watt - Multi (R/G/W/B/A)</t>
  </si>
  <si>
    <t>Multi Ceramic Twinkle</t>
  </si>
  <si>
    <t>C-7 INTERMEDIATE-BASE LIGHTS - INCANDESCENT</t>
  </si>
  <si>
    <t>C-7C5W</t>
  </si>
  <si>
    <t>Clear - 5 Watt</t>
  </si>
  <si>
    <t>C-7C7W</t>
  </si>
  <si>
    <t>C-7CB</t>
  </si>
  <si>
    <t>Clear Twinkle - 7 Watt</t>
  </si>
  <si>
    <t>Clear Twinkle - 5 Watt</t>
  </si>
  <si>
    <t>C-7RT</t>
  </si>
  <si>
    <t>Red Transparent - 5 Watt</t>
  </si>
  <si>
    <t>C-7GT</t>
  </si>
  <si>
    <t>Green Transparent - 5 Watt</t>
  </si>
  <si>
    <t>C-7YT</t>
  </si>
  <si>
    <t>YellowTransparent - 5 Watt</t>
  </si>
  <si>
    <t>Blue Transparent - 5 Watt</t>
  </si>
  <si>
    <t>C-7BT</t>
  </si>
  <si>
    <t>C-7AT</t>
  </si>
  <si>
    <t>Amber Transparent - 5 Watt</t>
  </si>
  <si>
    <t>C-7PUT</t>
  </si>
  <si>
    <t>Purple Transparent - 5 Watt</t>
  </si>
  <si>
    <t>C-7PIT</t>
  </si>
  <si>
    <t>Pink Transparent - 5 Watt</t>
  </si>
  <si>
    <t>C-7RC</t>
  </si>
  <si>
    <t>Red Ceramic - 5 Watt</t>
  </si>
  <si>
    <t>Green Ceramic - 5 Watt</t>
  </si>
  <si>
    <t>Blue Ceramic - 5 Watt</t>
  </si>
  <si>
    <t>Yellow Ceramic - 5Watt</t>
  </si>
  <si>
    <t>White Ceramic - 5 Watt</t>
  </si>
  <si>
    <t>Multi Transparent - 5 Watt - Multi (R/G/Y/B/A)</t>
  </si>
  <si>
    <t>Multi Ceramic - 5 Watt - Multi (R/G/W/B/A)</t>
  </si>
  <si>
    <t>Multi Transparent Twinkle - 5 Watt - Multi (R/G/Y/B/A)</t>
  </si>
  <si>
    <t>Multi Ceramic Twinkle - 5 Watt - Multi (R/G/W/B/A)</t>
  </si>
  <si>
    <t>C-7GC</t>
  </si>
  <si>
    <t>C-7BC</t>
  </si>
  <si>
    <t>C-7YC</t>
  </si>
  <si>
    <t>C-7WC</t>
  </si>
  <si>
    <t>C-7MT</t>
  </si>
  <si>
    <t>C-7MC</t>
  </si>
  <si>
    <t>C-7MTB</t>
  </si>
  <si>
    <t>C-7MCB</t>
  </si>
  <si>
    <t>CBLS18B</t>
  </si>
  <si>
    <t>250'</t>
  </si>
  <si>
    <t>CBLS12B</t>
  </si>
  <si>
    <t>IBLS12B</t>
  </si>
  <si>
    <t>IBLS18B</t>
  </si>
  <si>
    <t>MBLS18B</t>
  </si>
  <si>
    <t>CBLS12E</t>
  </si>
  <si>
    <t>16 Gauge Twisted Wire with Bakelite Sockets, 250 E12 Sockets - 12" Spacing</t>
  </si>
  <si>
    <t>16 Gauge Twisted Wire with Bakelite Sockets, 166 E12 Socets - 18" Spacing</t>
  </si>
  <si>
    <t>14 Gauge Twisted Wire with Bakelite Sockets, 250 Ft. - E17 Sockets - 12" Spacing</t>
  </si>
  <si>
    <t>14 Gauge Twisted Wire with Bakelite Sockets, 166 Ft. - E17 Sockets - 18" Spacing</t>
  </si>
  <si>
    <t>16 Gauge SPT-2 WIRE, 250 E12 (C7) Base Sockets - 12" Spacing - Patio Stringer</t>
  </si>
  <si>
    <t>CBLS18E</t>
  </si>
  <si>
    <t>16 Gauge SPT-2 WIRE, 166 E12 (C7) Base Sockets - 18" Spacing - Patio Stringer</t>
  </si>
  <si>
    <t>IBLS12E</t>
  </si>
  <si>
    <t>IBLS18E</t>
  </si>
  <si>
    <t>16 Gauge SPT-2 WIRE, 166 E17(C9) Base Sockets - 18" Spacing - Patio Stringer</t>
  </si>
  <si>
    <t>16 Gauge SPT-2 WIRE, 250 E17(C9) Base Sockets - 12" Spacing - Patio Stringer</t>
  </si>
  <si>
    <t>MBLS18E</t>
  </si>
  <si>
    <t>14 Gauge SPT-2 WIRE, 166 E26 Base Sockets - 18" Spacing - Patio Stringer</t>
  </si>
  <si>
    <t>MBLS24E</t>
  </si>
  <si>
    <t>14 Gauge SPT-2 WIRE, 125 E26 Base Sockets - 24" Spacing - Patio Stringer</t>
  </si>
  <si>
    <t>MBLS24P</t>
  </si>
  <si>
    <t>100'</t>
  </si>
  <si>
    <t>16 Gauge SPT-2 WIRE, 125 E26 Base Sockets - 24" Spacing - Suspended Sockets</t>
  </si>
  <si>
    <t>16 Gauge SPT-2 WIRE, 50 E26 Base Sockets - 24" Spacing - Suspended Sockets</t>
  </si>
  <si>
    <t>MBLS2524P</t>
  </si>
  <si>
    <t>STBGPWLED</t>
  </si>
  <si>
    <t>LED Starburst - 12" Silver with lighted branches -  Warm White</t>
  </si>
  <si>
    <t>LED Starburst - 12" Silver with lighted branches - Blue</t>
  </si>
  <si>
    <t>LED Starburst - 12" Silver with lighted branches - Red</t>
  </si>
  <si>
    <t>LED Starburst - 12" Silver with lighted branches - Green</t>
  </si>
  <si>
    <t>GC1012GC9</t>
  </si>
  <si>
    <t>GC1015GC9</t>
  </si>
  <si>
    <t>SPT-1  #18AWG C-9 Cord Spool, 12" Centers - 1,000 Ft - Green</t>
  </si>
  <si>
    <t>SPT-1 #18AWG C-9 Cord Spool, 15" Centers - 1,000 Ft - Green</t>
  </si>
  <si>
    <t>GC1018GC9</t>
  </si>
  <si>
    <t>SPT-1 #18AWG  C-9 Cord Spool, 18" Centers - 1,000 Ft - Green</t>
  </si>
  <si>
    <t>GC1012WC9</t>
  </si>
  <si>
    <t>SPT-1  #18AWG C-9 Cord Spool, 12" Centers - 1,000 Ft - White</t>
  </si>
  <si>
    <t xml:space="preserve">White  </t>
  </si>
  <si>
    <t>GC1012GC7</t>
  </si>
  <si>
    <t>SPT-1  #18AWG C-7 Cord Spool, 12" Centers - 1,000 Ft - Green</t>
  </si>
  <si>
    <t>GC1012WC7</t>
  </si>
  <si>
    <t>SPT-1  #18AWG C-7 Cord Spool, 12" Centers - 1,000 Ft - White</t>
  </si>
  <si>
    <t>GC1006GC7</t>
  </si>
  <si>
    <t>SPT-1  #18AWG C-7 Cord Spool, 6" Centers - 1,000 Ft - Green</t>
  </si>
  <si>
    <t>GC1006WC7</t>
  </si>
  <si>
    <t>SPT-1  #18AWG C-7 Cord Spool, 6" Centers - 1,000 Ft - White</t>
  </si>
  <si>
    <t>GC512GC9</t>
  </si>
  <si>
    <t>SPT-1  #18AWG C-9 Cord Spool, 12" Centers - 500Ft - Green</t>
  </si>
  <si>
    <t>500'</t>
  </si>
  <si>
    <t>GC512WC9</t>
  </si>
  <si>
    <t>SPT-1  #18AWG C-9 Cord Spool, 12" Centers - 500Ft - White</t>
  </si>
  <si>
    <t>GC512BRC9</t>
  </si>
  <si>
    <t>SPT-1  #18AWG C-9 Cord Spool, 12" Centers - 500Ft - Brown</t>
  </si>
  <si>
    <t>Brown</t>
  </si>
  <si>
    <t>GC536GC9</t>
  </si>
  <si>
    <t>SPT-1  #18AWG C-9 Cord Spool, 36" Centers - 500Ft - Green</t>
  </si>
  <si>
    <t>GC512GC7</t>
  </si>
  <si>
    <t>SPT-1  #18AWG C-7 Cord Spool, 12" Centers - 500Ft - Green</t>
  </si>
  <si>
    <t>GC512WC7</t>
  </si>
  <si>
    <t>SPT-1  #18AWG C-7 Cord Spool, 12" Centers - 500Ft - White</t>
  </si>
  <si>
    <t>GC506GC7</t>
  </si>
  <si>
    <t>SPT-1  #18AWG C-7 Cord Spool, 6" Centers - 500Ft - Green</t>
  </si>
  <si>
    <t>GC506WC7</t>
  </si>
  <si>
    <t>SPT-1  #18AWG C-7 Cord Spool, 6" Centers - 500Ft - White</t>
  </si>
  <si>
    <t>GC2512GC9</t>
  </si>
  <si>
    <t>SPT-1  #18AWG C-9 Cord Spool, 12" Centers - 250Ft - Green</t>
  </si>
  <si>
    <t>GC2512GC7</t>
  </si>
  <si>
    <t>SPT-1  #18AWG C-7 Cord Spool, 12" Centers - 250Ft - Green</t>
  </si>
  <si>
    <t>ZIPCORDG</t>
  </si>
  <si>
    <t>SPT-1  #18AWG Extension Cord Spool, No Sockets- 1,000 Ft - Green</t>
  </si>
  <si>
    <t>ZIPCORDW</t>
  </si>
  <si>
    <t>SPT-1  #18AWG Extension Cord Spool, No Sockets- 1,000 Ft - White</t>
  </si>
  <si>
    <t>ZIPCORDBR</t>
  </si>
  <si>
    <t>SPT-1  #18AWG Extension Cord Spool, No Sockets- 1,000 Ft - Brown</t>
  </si>
  <si>
    <t>FPAB</t>
  </si>
  <si>
    <t>Female Attach-On Plug for SPT-1 Wire - 10 per pack - Black</t>
  </si>
  <si>
    <t>FPAG</t>
  </si>
  <si>
    <t>Female Attach-On Plug for SPT-1 Wire - 10 per pack - Green</t>
  </si>
  <si>
    <t>FPAW</t>
  </si>
  <si>
    <t>Female Attach-On Plug for SPT-1 Wire - 10 per pack - White</t>
  </si>
  <si>
    <t>FPABIL</t>
  </si>
  <si>
    <t>Inline Female Attach-On Plug for SPT-1 Wire - 10 per pack</t>
  </si>
  <si>
    <t>FPAGIL</t>
  </si>
  <si>
    <t>Inline Female Attach-On Plug for SPT-1 Wire - 10 per pack - Black</t>
  </si>
  <si>
    <t>Inline Female Attach-On Plug for SPT-1 Wire - 10 per pack -Green</t>
  </si>
  <si>
    <t>FPAWIL</t>
  </si>
  <si>
    <t>FPABR</t>
  </si>
  <si>
    <t>MPAB</t>
  </si>
  <si>
    <t>Male Attach-On Plug for SPT-1 Wire - 10 per pack - Black</t>
  </si>
  <si>
    <t>MPABR</t>
  </si>
  <si>
    <t>Male Attach-On Plug for SPT-1 Wire - 10 per pack - Brown</t>
  </si>
  <si>
    <t>MPAG</t>
  </si>
  <si>
    <t>Male Attach-On Plug for SPT-1 Wire - 10 per pack - Green</t>
  </si>
  <si>
    <t>MPAW</t>
  </si>
  <si>
    <t>Male Attach-On Plug for SPT-1 Wire - 10 per pack - White</t>
  </si>
  <si>
    <t>CBSW</t>
  </si>
  <si>
    <t>CBSG</t>
  </si>
  <si>
    <t xml:space="preserve"> C-7 Sockets, SPT-1,  #18AWG - 25 per pack - Green</t>
  </si>
  <si>
    <t xml:space="preserve"> C-7 Sockets, SPT-1,  #18AWG - 25 per pack - White</t>
  </si>
  <si>
    <t>IBSG</t>
  </si>
  <si>
    <t xml:space="preserve"> C-9 Sockets, SPT-1,  #18AWG - 25 per pack - Green</t>
  </si>
  <si>
    <t>IBSW</t>
  </si>
  <si>
    <t>IBSBR</t>
  </si>
  <si>
    <t xml:space="preserve"> C-9 Sockets, SPT-1,  #18AWG - 25 per pack - White</t>
  </si>
  <si>
    <t>G-50</t>
  </si>
  <si>
    <t>S14LEDSWDIM</t>
  </si>
  <si>
    <t>LED Edison Patio Bulb E26 Base - Smooth - Warm White</t>
  </si>
  <si>
    <t>16/2B</t>
  </si>
  <si>
    <t>16-Gauge, 2 Conductor Twisted Wire</t>
  </si>
  <si>
    <t>14/2B</t>
  </si>
  <si>
    <t>14-Gauge, 2 Conductor Twisted Wire</t>
  </si>
  <si>
    <t>12/2B</t>
  </si>
  <si>
    <t>12-Gauge, 2 Conductor Twisted Wire</t>
  </si>
  <si>
    <t>INSTALLATION SUPPLIES</t>
  </si>
  <si>
    <t>CLIPS AND ACCESSORIES</t>
  </si>
  <si>
    <t>3WAYTAP</t>
  </si>
  <si>
    <t>3 Outlet Tap</t>
  </si>
  <si>
    <t>3WAYTAPEXT</t>
  </si>
  <si>
    <t>3 Outlet Grounded Tap w/8ft extension cord</t>
  </si>
  <si>
    <t>AIOC306</t>
  </si>
  <si>
    <t>All In One Plus Clip, Box of 500</t>
  </si>
  <si>
    <t xml:space="preserve">ALL IN ONE </t>
  </si>
  <si>
    <t>All In One Clip, Box of 1,000</t>
  </si>
  <si>
    <t>1,000</t>
  </si>
  <si>
    <t>NO HASSLE CLIP C9</t>
  </si>
  <si>
    <t>NO HASSLE CLIP C7</t>
  </si>
  <si>
    <t>SHINGLE TAB</t>
  </si>
  <si>
    <t>PARAPET CLIP</t>
  </si>
  <si>
    <t>Horizontal Shingle Clip for C7 or C9 Lights - Box of 500</t>
  </si>
  <si>
    <t>ICMAG</t>
  </si>
  <si>
    <t>Magnetic Installation Clip for C7 or C9 Sockets - Bag of 100</t>
  </si>
  <si>
    <t>QUICK KLIP</t>
  </si>
  <si>
    <t>Nail on Clips for installing any light string. Nail included - Bag of 50</t>
  </si>
  <si>
    <t>TIMER3</t>
  </si>
  <si>
    <t>TIMER4</t>
  </si>
  <si>
    <t>Timer4 - 2 outlets- 48 pins for exact on/off time</t>
  </si>
  <si>
    <t>10LSS</t>
  </si>
  <si>
    <t>10" Lawn Speed Stake fits C7 or C9 Sockets</t>
  </si>
  <si>
    <t>TWREATH30B</t>
  </si>
  <si>
    <t>TWREATH36B</t>
  </si>
  <si>
    <t>TWREATH48B</t>
  </si>
  <si>
    <t>TWREATH60B</t>
  </si>
  <si>
    <t>48" Aspen Spruce Wreath with 500 Tips and 300 Warm White M5 LED Lights, 2pc</t>
  </si>
  <si>
    <t>60" Aspen Spruce Wreath with 900 Tips and 600 Warm White M5 LED Lights, 4pc</t>
  </si>
  <si>
    <t>TWREATH72B</t>
  </si>
  <si>
    <t>72" Aspen Spruce Wreath with 920 Tips and 800Warm White M5 LED Lights, 4pc</t>
  </si>
  <si>
    <t>36" Aspen Spruce Wreath with 350 Tips and 150 Warm White M5 LED Lights, 1 pc</t>
  </si>
  <si>
    <t>30" Aspen Spruce Wreath with 240 Tips and 100 Warm White M5 LED Lights, 1 pc</t>
  </si>
  <si>
    <t>800</t>
  </si>
  <si>
    <t>TWREATH36NL</t>
  </si>
  <si>
    <t>36" Aspen Spruce Wreath with 350 Tips, NON LIT, 1 pc</t>
  </si>
  <si>
    <t>TWREATH48NL</t>
  </si>
  <si>
    <t>48" Aspen Spruce Wreath with 500 Tips, NON LIT, 2 pcs</t>
  </si>
  <si>
    <t>TGARLAND9X14B</t>
  </si>
  <si>
    <t>14" x 9' with 300 Tips and 150 Warm White lights</t>
  </si>
  <si>
    <t>14"x9'</t>
  </si>
  <si>
    <t>TGARLAND9X14NL</t>
  </si>
  <si>
    <t>14" x 9' with 300 Tips, NON LIT</t>
  </si>
  <si>
    <t>Green w/Warm White</t>
  </si>
  <si>
    <t>Light Count</t>
  </si>
  <si>
    <t>LED C9 Blue - Transparent Smooth</t>
  </si>
  <si>
    <t>LED C9 Green - Transparent Smooth</t>
  </si>
  <si>
    <t>LED C9 Multi (R/G/B/Y/O) - Transparent Smooth</t>
  </si>
  <si>
    <t>LED C9 Pure White - Transparent Smooth</t>
  </si>
  <si>
    <t>LED C9 Red - Transparent Smooth</t>
  </si>
  <si>
    <t>LED C9 Sun White - Transparent Smooth</t>
  </si>
  <si>
    <t xml:space="preserve">11S14C </t>
  </si>
  <si>
    <t>LED F50 Flame Bulb E27 Base- Sun White</t>
  </si>
  <si>
    <t>LED G-50 Patio Bulb E17 Base - Smooth - Warm White</t>
  </si>
  <si>
    <t>Incandescent Edison Bulb  E26 Base - Smooth - Warm White</t>
  </si>
  <si>
    <t>LED Light Sets</t>
  </si>
  <si>
    <r>
      <t>LED M-5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50 Lights per set - 4" Bulb Spacing </t>
    </r>
  </si>
  <si>
    <r>
      <t>LED M5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70 Lights per set - 4" Bulb Spacing </t>
    </r>
  </si>
  <si>
    <r>
      <t>LED M5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100 Lights per set - 4" Bulb Spacing </t>
    </r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</si>
  <si>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50 Lights per set - 4" Bulb Spacing </t>
    </r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</si>
  <si>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100 Lights per set - 4" Bulb Spacing </t>
    </r>
  </si>
  <si>
    <r>
      <t>LED C6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50 Lights per set - 4" Bulb Spacing </t>
    </r>
  </si>
  <si>
    <r>
      <t>LED C6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70 Lights per set - 4" Bulb Spacing </t>
    </r>
  </si>
  <si>
    <r>
      <t>LED C6 MINIBRITES</t>
    </r>
    <r>
      <rPr>
        <b/>
        <sz val="14"/>
        <rFont val="Calibri"/>
        <family val="2"/>
      </rPr>
      <t>®</t>
    </r>
    <r>
      <rPr>
        <b/>
        <sz val="14"/>
        <rFont val="Calibri"/>
        <family val="2"/>
        <scheme val="minor"/>
      </rPr>
      <t xml:space="preserve"> -  100 Lights per set - 4" Bulb Spacing </t>
    </r>
  </si>
  <si>
    <r>
      <t>PRO GRADE</t>
    </r>
    <r>
      <rPr>
        <b/>
        <sz val="14"/>
        <rFont val="Calibri"/>
        <family val="2"/>
      </rPr>
      <t xml:space="preserve">® </t>
    </r>
    <r>
      <rPr>
        <b/>
        <sz val="14"/>
        <rFont val="Calibri"/>
        <family val="2"/>
        <scheme val="minor"/>
      </rPr>
      <t xml:space="preserve">LED C6 ICICLE LIGHTS </t>
    </r>
  </si>
  <si>
    <t>LED Retro Fit Bulbs</t>
  </si>
  <si>
    <t>LEDM5G100</t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</si>
  <si>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STROBES - 50 Lights per set - 6" Bulb Spacing      </t>
    </r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</si>
  <si>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RGB - 50 Lights per set - 6" Bulb Spacing      </t>
    </r>
  </si>
  <si>
    <r>
      <t>PRO-GRADE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LED SNOWFLAKE LIGHTS</t>
    </r>
  </si>
  <si>
    <r>
      <t>PRO-GRADE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TWISTED WIRE LIGHT STRINGS</t>
    </r>
  </si>
  <si>
    <r>
      <t>PRO-GRADE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SELECT LIGHT STRINGS (SPT-2)</t>
    </r>
  </si>
  <si>
    <t>12 Gauge Twisted Wire with Bakelite Sockets, 166 E26 Sockets - 18" Spacing</t>
  </si>
  <si>
    <r>
      <t>SPT-1 WEATHER-X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CORD SPOOLS</t>
    </r>
  </si>
  <si>
    <r>
      <t>TAIGA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EVERGREENS WREATH-ASPEN SPRUCE</t>
    </r>
  </si>
  <si>
    <r>
      <t>TAIGA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EVERGREENS GARLAND-ASPEN SPRUCE</t>
    </r>
  </si>
  <si>
    <r>
      <t>SPT-1 WEATHER X</t>
    </r>
    <r>
      <rPr>
        <b/>
        <sz val="14"/>
        <color theme="1"/>
        <rFont val="Calibri"/>
        <family val="2"/>
      </rPr>
      <t xml:space="preserve">® </t>
    </r>
    <r>
      <rPr>
        <b/>
        <sz val="14"/>
        <color theme="1"/>
        <rFont val="Calibri"/>
        <family val="2"/>
        <scheme val="minor"/>
      </rPr>
      <t>ZIP CORD SPOOLS</t>
    </r>
  </si>
  <si>
    <r>
      <t>SPT-1 WEATHER X</t>
    </r>
    <r>
      <rPr>
        <b/>
        <sz val="14"/>
        <color theme="1"/>
        <rFont val="Calibri"/>
        <family val="2"/>
      </rPr>
      <t xml:space="preserve">® </t>
    </r>
    <r>
      <rPr>
        <b/>
        <sz val="14"/>
        <color theme="1"/>
        <rFont val="Calibri"/>
        <family val="2"/>
        <scheme val="minor"/>
      </rPr>
      <t>ELECTRICAL PLUGS &amp; SOCKETS for SPT-1 CORD</t>
    </r>
  </si>
  <si>
    <t>Balance + Shipping</t>
  </si>
  <si>
    <t>MBG100</t>
  </si>
  <si>
    <t>Moisture Blocking Gaskets - 100 Pack</t>
  </si>
  <si>
    <r>
      <t>WEATHER-X</t>
    </r>
    <r>
      <rPr>
        <b/>
        <sz val="18"/>
        <color theme="1"/>
        <rFont val="Calibri"/>
        <family val="2"/>
      </rPr>
      <t>®</t>
    </r>
    <r>
      <rPr>
        <b/>
        <sz val="18"/>
        <color theme="1"/>
        <rFont val="Calibri"/>
        <family val="2"/>
        <scheme val="minor"/>
      </rPr>
      <t xml:space="preserve"> CORD SPOOLS, ZIPCORDS &amp; ACCESSORIES</t>
    </r>
  </si>
  <si>
    <t>FILL OUT THIS COLUMN</t>
  </si>
  <si>
    <t>C-9LEDSCC</t>
  </si>
  <si>
    <t>C-9LEDFCC</t>
  </si>
  <si>
    <t>C-9LEDSWTKL</t>
  </si>
  <si>
    <t>R,G,B SLOW COLOR CHANGING - Faceted</t>
  </si>
  <si>
    <t>R,G,B FAST COLOR CHANGING - Faceted</t>
  </si>
  <si>
    <t>LARGB72</t>
  </si>
  <si>
    <t>72" W x 36" T</t>
  </si>
  <si>
    <t xml:space="preserve">LED Starburst - 12" Silver with lighted branches - Pure White    </t>
  </si>
  <si>
    <t xml:space="preserve">LED 20” Foldable Sphere , 5MM lights- Blue    </t>
  </si>
  <si>
    <t xml:space="preserve">LED 20” Foldable Sphere, 5MM lights - Cool White    </t>
  </si>
  <si>
    <t xml:space="preserve">LED 20” Foldable Sphere, 5MM lights - Green    </t>
  </si>
  <si>
    <t xml:space="preserve">LED 20” Foldable Sphere, 5MM lights - Red    </t>
  </si>
  <si>
    <t xml:space="preserve">LED 20” Foldable Sphere, 5MM lights - Warm White    </t>
  </si>
  <si>
    <t xml:space="preserve">LED 20” Foldable Sphere, 5MM lights - Orange    </t>
  </si>
  <si>
    <t xml:space="preserve">LED 20” Foldable Sphere, 5MM lights - Purple    </t>
  </si>
  <si>
    <t>LED5MMPINK100</t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</si>
  <si>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100 Lights per set - 4" Bulb Spacing      "TWINKLE</t>
    </r>
  </si>
  <si>
    <t>LED5MMPW100TKL</t>
  </si>
  <si>
    <t>LED5MMWW100TKL</t>
  </si>
  <si>
    <t xml:space="preserve">LED C9 Blue - Opaque Smooth    </t>
  </si>
  <si>
    <t xml:space="preserve">LED C9 Green- Opaque Smooth    </t>
  </si>
  <si>
    <t xml:space="preserve">LED C9 Pure White - Opaque Smooth    </t>
  </si>
  <si>
    <r>
      <t xml:space="preserve">LED C9 Red - Opaque Smooth   </t>
    </r>
    <r>
      <rPr>
        <b/>
        <sz val="11"/>
        <color theme="1"/>
        <rFont val="Calibri"/>
        <family val="2"/>
        <scheme val="minor"/>
      </rPr>
      <t xml:space="preserve"> </t>
    </r>
  </si>
  <si>
    <t xml:space="preserve">LED C9 Sun Warm White - Opaque Smooth    </t>
  </si>
  <si>
    <t xml:space="preserve">LED 5MM 50 Light set - Red/Pure White/Blue    </t>
  </si>
  <si>
    <t xml:space="preserve">LED 5MM 50 Light set - Blue/Pure White    </t>
  </si>
  <si>
    <t xml:space="preserve">LED 5MM 50 Light set - Red/Green    </t>
  </si>
  <si>
    <t xml:space="preserve">LED 5MM 50 Light set  - Red/Warm White    </t>
  </si>
  <si>
    <t xml:space="preserve">LED 5MM 50 Light set  - Red/Pure White    </t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</si>
  <si>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-  50 Lights per set - 6" Bulb Spacing </t>
    </r>
  </si>
  <si>
    <t>LED5MMPAB50</t>
  </si>
  <si>
    <t>LED5MMPWAB50</t>
  </si>
  <si>
    <t>LED5MMCPW50TKL</t>
  </si>
  <si>
    <t>Warm White, Pure White, Champagne Twinkle</t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</si>
  <si>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TWINKLE/SLOW FADE -  50 Lights per set - 4" Bulb Spacing      </t>
    </r>
  </si>
  <si>
    <r>
      <t>LED 5MM MINIBRITES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TWINKLE-  50 Lights per set - 6" Bulb Spacing      </t>
    </r>
  </si>
  <si>
    <t>LED5MMOPWPSTROBE</t>
  </si>
  <si>
    <t>Orange, Pure White, Purple</t>
  </si>
  <si>
    <t>LED5MMRGB50CONTROLLER</t>
  </si>
  <si>
    <t>36ASPENWW</t>
  </si>
  <si>
    <t>36VALEPWB</t>
  </si>
  <si>
    <t>Pure White and Blue</t>
  </si>
  <si>
    <t>36STARPW</t>
  </si>
  <si>
    <t xml:space="preserve">Female Attach-On Plug for SPT-1 Wire - 10 per pack - Brown    </t>
  </si>
  <si>
    <t xml:space="preserve"> C-9 Sockets, SPT-1,  #18AWG - 25 per pack - Brown   </t>
  </si>
  <si>
    <t xml:space="preserve">C7 No Hassle Clip, Circle, Sandwich style, Bag of 100    </t>
  </si>
  <si>
    <t xml:space="preserve">C9 No Hassle Clip Circle, Sandwich style, Bag of 100    </t>
  </si>
  <si>
    <t>SRC7B</t>
  </si>
  <si>
    <t>SRC9B</t>
  </si>
  <si>
    <t>SRC7G</t>
  </si>
  <si>
    <t>SRC9G</t>
  </si>
  <si>
    <t>C-7 PRO GRADE MOISTURE BLOCKING RING - BLACK  Bag of 100</t>
  </si>
  <si>
    <t>C-7 PRO GRADE MOISTURE BLOCKING RING - GREEN  Bag of 100</t>
  </si>
  <si>
    <t>For Horizontal Shingle Clip for C7 or C9 Lights - Box of 500</t>
  </si>
  <si>
    <t>C-9 PRO GRADE MOISTURE BLOCKING RING - BLACK  Bag of 100</t>
  </si>
  <si>
    <t>C-9 PRO GRADE MOISTURE BLOCKING RING - GREEN  Bag of 100</t>
  </si>
  <si>
    <t>Timer3 - 2 outlets- off/on, dust to dawn, 2,4,6 or 8 hour intervals</t>
  </si>
  <si>
    <r>
      <t>TAIGA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EVERGREENS DECORATED WREATH-ASPEN SPRUCE</t>
    </r>
  </si>
  <si>
    <t>TWREATH30BDEC</t>
  </si>
  <si>
    <t>TWREATH36BDEC</t>
  </si>
  <si>
    <t>TWREATH48BEDC</t>
  </si>
  <si>
    <r>
      <t>TAIGA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EVERGREENS DECORATED GARLAND-ASPEN SPRUCE</t>
    </r>
  </si>
  <si>
    <t>TGARLAND9X14BDEC</t>
  </si>
  <si>
    <t>EMAIL</t>
  </si>
  <si>
    <t>PHONE</t>
  </si>
  <si>
    <t>CONTACT INFORMATION</t>
  </si>
  <si>
    <t>913-402-9617</t>
  </si>
  <si>
    <t xml:space="preserve">Orders MUST be turned into our office NO LATER </t>
  </si>
  <si>
    <t>LED C9 Sun Warm White Twinkle - Faceted</t>
  </si>
  <si>
    <t>LED C9 Multi  (R/G/B/Y/O) - Opaque Smooth</t>
  </si>
  <si>
    <t xml:space="preserve">LED C7 Blue - Faceted </t>
  </si>
  <si>
    <t xml:space="preserve">C7/C9 Pro-Grade® LED Bulbs (Dimmable) </t>
  </si>
  <si>
    <t xml:space="preserve">11S14 Pro-Grade® LED Bulbs E27 Base (Dimmable) </t>
  </si>
  <si>
    <t>G40 Pro-Grade® LED Bulbs - C7/C9 Base (Dimmable)</t>
  </si>
  <si>
    <t>F-50 Pro-Grade® LED Bulbs - E27 Base  FLAME LAMPS (Dimmable)</t>
  </si>
  <si>
    <t xml:space="preserve">Pro-Grade® Patio Bulbs </t>
  </si>
  <si>
    <t xml:space="preserve">PRO-GRADE® LED 5MM NET LIGHT STRINGS </t>
  </si>
  <si>
    <r>
      <t>PRO-GRADE</t>
    </r>
    <r>
      <rPr>
        <b/>
        <sz val="14"/>
        <rFont val="Calibri"/>
        <family val="2"/>
      </rPr>
      <t xml:space="preserve">® </t>
    </r>
    <r>
      <rPr>
        <b/>
        <sz val="14"/>
        <rFont val="Calibri"/>
        <family val="2"/>
        <scheme val="minor"/>
      </rPr>
      <t xml:space="preserve">FIRECRACKER LIGHTS </t>
    </r>
  </si>
  <si>
    <t>PRO-GRADE® LED RETROFIT FALLING ICICLE LIGHTS</t>
  </si>
  <si>
    <t>PRO-GRADE® LED STARBURST</t>
  </si>
  <si>
    <t>PRO-GRADE® LED FOLDABLE SPHERES</t>
  </si>
  <si>
    <t>PRO-GRADE® LED SNOWFALL TUBES</t>
  </si>
  <si>
    <t>PRO-GRADE® C-9 and C-7 LED RETROFIT SNOWFALL TUBES</t>
  </si>
  <si>
    <t>PRO-GRADE® C-9 and C-7 LED STROBE LIGHTS</t>
  </si>
  <si>
    <t>PRO-GRADE® LED LIGHT SHOW TREE'S</t>
  </si>
  <si>
    <t>PRO-GRADE® RGB LEAPING ARCHES</t>
  </si>
  <si>
    <r>
      <t>PRO-GRADE</t>
    </r>
    <r>
      <rPr>
        <b/>
        <sz val="14"/>
        <color theme="1"/>
        <rFont val="Calibri"/>
        <family val="2"/>
      </rPr>
      <t>®</t>
    </r>
    <r>
      <rPr>
        <b/>
        <sz val="14"/>
        <color theme="1"/>
        <rFont val="Calibri"/>
        <family val="2"/>
        <scheme val="minor"/>
      </rPr>
      <t xml:space="preserve"> TWISTED WIRE</t>
    </r>
  </si>
  <si>
    <t>Purple/Teal/Blue</t>
  </si>
  <si>
    <t>Pure White/Teal/Blue</t>
  </si>
  <si>
    <t>Pre-Order Terms:</t>
  </si>
  <si>
    <t>*All pricing is subject to change without notice and at any time.</t>
  </si>
  <si>
    <t>*Shipping dates are not guaranteed</t>
  </si>
  <si>
    <t>*Returned product may be subject to a 10% restocking fee</t>
  </si>
  <si>
    <t>*Orders canceled after 30 days are subject to a 10% cancellation fee</t>
  </si>
  <si>
    <t>*Customer agrees to have credit card on file.  Credit card on file will be automatically charged for remaining balance upon shipping.</t>
  </si>
  <si>
    <t xml:space="preserve">LED 5MM 50 Light set - Purple/Aquamarine/Blue     </t>
  </si>
  <si>
    <t xml:space="preserve">LED 5MM 50 Light set - Pure White/Aquamarine/Blue     </t>
  </si>
  <si>
    <t xml:space="preserve">LED 5MM 50 Light set - Warm White, Pure White, Champagne Twinkle   </t>
  </si>
  <si>
    <t>LED5MMGPWSTROBE</t>
  </si>
  <si>
    <t xml:space="preserve">LED 5MM 50 Light set - Orange, Pure White, Purple Strobe     </t>
  </si>
  <si>
    <t>Green, Pure White</t>
  </si>
  <si>
    <t xml:space="preserve">LED 5MM 50 Light set - RGB MAXIMUM CONNECTION OF UP TO 20 SETS OF 50L WITH EACH CONTROLLER.     </t>
  </si>
  <si>
    <t xml:space="preserve">CONTROLLER WITH REMOTE (Can control color and pattern with remote)    </t>
  </si>
  <si>
    <t>LED5MMRGB50</t>
  </si>
  <si>
    <t>LED 5MM 50 Light set - RGB (Preprogrammed red, green, blue)</t>
  </si>
  <si>
    <r>
      <t>LED 5MM 100 Light set  - Pink</t>
    </r>
    <r>
      <rPr>
        <i/>
        <sz val="11"/>
        <color rgb="FFFF0000"/>
        <rFont val="Calibri"/>
        <family val="2"/>
        <scheme val="minor"/>
      </rPr>
      <t xml:space="preserve">   </t>
    </r>
  </si>
  <si>
    <t xml:space="preserve">LED 5MM 100 Light set - Pure White Twinkle    </t>
  </si>
  <si>
    <r>
      <t xml:space="preserve">LED 5MM 100 Light set - Warm White Twinkle   </t>
    </r>
    <r>
      <rPr>
        <b/>
        <i/>
        <sz val="11"/>
        <color rgb="FFC00000"/>
        <rFont val="Calibri"/>
        <family val="2"/>
        <scheme val="minor"/>
      </rPr>
      <t xml:space="preserve">  </t>
    </r>
  </si>
  <si>
    <r>
      <t>36" Snowflake - Warm White</t>
    </r>
    <r>
      <rPr>
        <b/>
        <sz val="11"/>
        <color rgb="FFC00000"/>
        <rFont val="Calibri"/>
        <family val="2"/>
        <scheme val="minor"/>
      </rPr>
      <t xml:space="preserve"> </t>
    </r>
  </si>
  <si>
    <r>
      <t>36" Snowflake - Pure White and Blue</t>
    </r>
    <r>
      <rPr>
        <b/>
        <sz val="11"/>
        <color rgb="FFC00000"/>
        <rFont val="Calibri"/>
        <family val="2"/>
        <scheme val="minor"/>
      </rPr>
      <t xml:space="preserve"> </t>
    </r>
  </si>
  <si>
    <r>
      <t xml:space="preserve">36" Snowflake - Pure White </t>
    </r>
    <r>
      <rPr>
        <i/>
        <sz val="11"/>
        <color rgb="FFFF0000"/>
        <rFont val="Calibri"/>
        <family val="2"/>
        <scheme val="minor"/>
      </rPr>
      <t xml:space="preserve"> </t>
    </r>
  </si>
  <si>
    <t>TWREATH30BPINE</t>
  </si>
  <si>
    <t>TWREATH36BPINE</t>
  </si>
  <si>
    <t>TWREATH48BPINE</t>
  </si>
  <si>
    <t xml:space="preserve">30" Pine Wreath with Red, Green, and Gold Shiny and Matte Ornaments and 50 Warm White 5mm Lights     </t>
  </si>
  <si>
    <t xml:space="preserve">36" Pine Wreath with Red, Green, and Gold Shiny and Matte Ornaments and 70 Warm White 5mm Lights     </t>
  </si>
  <si>
    <r>
      <t xml:space="preserve">48" Pine Wreath with Red, Green, and Gold Shiny and Matte Ornaments and 100 Warm White 5mm Lights   </t>
    </r>
    <r>
      <rPr>
        <b/>
        <sz val="11"/>
        <color rgb="FFC00000"/>
        <rFont val="Calibri"/>
        <family val="2"/>
        <scheme val="minor"/>
      </rPr>
      <t xml:space="preserve"> </t>
    </r>
  </si>
  <si>
    <r>
      <t xml:space="preserve">14" x 9' with Red, Green, and Gold Shiny and Matte Ornaments and 100 Warm White 5mm Lights    </t>
    </r>
    <r>
      <rPr>
        <b/>
        <sz val="11"/>
        <color rgb="FFC00000"/>
        <rFont val="Calibri"/>
        <family val="2"/>
        <scheme val="minor"/>
      </rPr>
      <t xml:space="preserve"> </t>
    </r>
  </si>
  <si>
    <t>Prices are subject to change at anytime due to changes in tariffs</t>
  </si>
  <si>
    <t>or other unforeseen circumstances.</t>
  </si>
  <si>
    <t>lynda@creativedisplays.com</t>
  </si>
  <si>
    <t xml:space="preserve">LED 5MM 50 Light set - Green, Pure White Strobe   </t>
  </si>
  <si>
    <t xml:space="preserve">30" Pine Wreath with Red Berries, Pine Cones, and 50 Warm White 5mm Lights     </t>
  </si>
  <si>
    <t xml:space="preserve">36" Pine Wreath with Red Berries, Pine Cones and 70 Warm White 5mm Lights   </t>
  </si>
  <si>
    <r>
      <t xml:space="preserve">48" Pine Wreath with Red Berries, Pine Cones, and 100 Warm White 5mm Lights   </t>
    </r>
    <r>
      <rPr>
        <b/>
        <sz val="11"/>
        <color rgb="FFC00000"/>
        <rFont val="Calibri"/>
        <family val="2"/>
        <scheme val="minor"/>
      </rPr>
      <t xml:space="preserve"> </t>
    </r>
  </si>
  <si>
    <r>
      <t xml:space="preserve">14" x 9' with Red Berries, Pine Cones, and 100 Warm White 5mm Lights    </t>
    </r>
    <r>
      <rPr>
        <b/>
        <sz val="11"/>
        <color rgb="FFC00000"/>
        <rFont val="Calibri"/>
        <family val="2"/>
        <scheme val="minor"/>
      </rPr>
      <t xml:space="preserve"> </t>
    </r>
  </si>
  <si>
    <t>CLAY TILE CLIP</t>
  </si>
  <si>
    <t>RIDGE CLIP</t>
  </si>
  <si>
    <t>TWREATH36BPW</t>
  </si>
  <si>
    <t>TWREATH48BPW</t>
  </si>
  <si>
    <t>48" Aspen Spruce Wreath with 500 Tips and 300 Pure White M5 LED Lights, 2pc</t>
  </si>
  <si>
    <t>36" Aspen Spruce Wreath with 350 Tips and 150 Pure White M5 LED Lights, 1 pc</t>
  </si>
  <si>
    <t>Green w/Pure White</t>
  </si>
  <si>
    <t>For Slate, Barrel, and Clay Tile Roofs-Bag of 100</t>
  </si>
  <si>
    <t>For Rolled Roof Lines and Peaks</t>
  </si>
  <si>
    <t>Down Payment by Feb 28th</t>
  </si>
  <si>
    <t>TGARLAND9X14BPINE</t>
  </si>
  <si>
    <t>To take advantage of the Pre-Order 2026 pricing.</t>
  </si>
  <si>
    <t>than February 27th, 2026.</t>
  </si>
  <si>
    <t>PREORDER 2026</t>
  </si>
  <si>
    <t>ONEPLUGG</t>
  </si>
  <si>
    <t>Male and Female Plug Combined SPT-1 - 25 per pack - Green</t>
  </si>
  <si>
    <t>WTP-100</t>
  </si>
  <si>
    <t>Weather Terminiation Plug - SPT-1, 100 per pack, Clear</t>
  </si>
  <si>
    <t>TWREATH36GOLDSILVER</t>
  </si>
  <si>
    <t>36" PVC PINE GARLAND W/BALL (80MM - 16 PCS, 4MM - 12 PCS) 200 TIPS, GREEN WITH UL A/C 70  5MM LED WARM WHITE LIGHTS</t>
  </si>
  <si>
    <t>TWREATH48GOLDSILVER</t>
  </si>
  <si>
    <t>48" PVC PINE GARLAND W/BALL (70MM - 15 PCS, 5MM - 30 PCS) 300 TIPS, GREEN WITH UL A/C 100  5MM LED WARM WHITE LIGHTS</t>
  </si>
  <si>
    <t>WREATHS AND GARLAND</t>
  </si>
  <si>
    <t>TGARLAND9X14GOLDSILVER</t>
  </si>
  <si>
    <t>14" x 9" PVC PINE GARLAND W/BALL (80MM - 20 PCS, 4MM - 16 PCS) 200 TIPS, GREEN WITH UL A/C 100  5MM LED WARM WHITE LIGHTS</t>
  </si>
  <si>
    <t>2026 List Price</t>
  </si>
  <si>
    <t>2026 Pre Order Price</t>
  </si>
  <si>
    <t>TIMERWIFI</t>
  </si>
  <si>
    <t>120V-15A OUTDOOR WI-FI SMART PLUG-DUAL OUTLET APP REMOTE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</si>
</sst>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  <scheme val="minor"/>
    </font>
    <font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6"/>
      <color theme="1" tint="0.14999847407452621"/>
      <name val="Calibri"/>
      <family val="2"/>
      <scheme val="minor"/>
    </font>
    <font>
      <b/>
      <sz val="16"/>
      <color theme="1" tint="0.14999847407452621"/>
      <name val="Freestyle Script"/>
      <family val="4"/>
    </font>
    <font>
      <sz val="13"/>
      <color theme="1"/>
      <name val="Calibri"/>
      <family val="2"/>
      <scheme val="minor"/>
    </font>
    <font>
      <sz val="14"/>
      <color theme="1" tint="0.14999847407452621"/>
      <name val="Lucida Handwriting"/>
      <family val="4"/>
    </font>
    <font>
      <sz val="14"/>
      <name val="Lucida Handwriting"/>
      <family val="4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b/>
      <i/>
      <sz val="11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26"/>
      <color theme="1"/>
      <name val="Calibri"/>
      <family val="2"/>
      <scheme val="minor"/>
    </font>
    <font>
      <b/>
      <sz val="11"/>
      <color rgb="FFCC0000"/>
      <name val="Calibri"/>
      <family val="2"/>
      <scheme val="minor"/>
    </font>
    <font>
      <b/>
      <sz val="12"/>
      <color rgb="FFCC0000"/>
      <name val="Calibri"/>
      <family val="2"/>
      <scheme val="minor"/>
    </font>
    <font>
      <sz val="11"/>
      <color rgb="FF990000"/>
      <name val="Calibri"/>
      <family val="2"/>
      <scheme val="minor"/>
    </font>
    <font>
      <b/>
      <sz val="11.5"/>
      <color rgb="FFCC0000"/>
      <name val="Calibri"/>
      <family val="2"/>
      <scheme val="minor"/>
    </font>
    <font>
      <sz val="11.5"/>
      <color rgb="FFCC0000"/>
      <name val="Calibri"/>
      <family val="2"/>
      <scheme val="minor"/>
    </font>
    <font>
      <b/>
      <i/>
      <sz val="14"/>
      <color rgb="FFCC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1" fillId="0" borderId="0" applyBorder="0"/>
    <xf numFmtId="0" fontId="43" fillId="0" borderId="0" applyNumberFormat="0" applyFill="0" applyBorder="0" applyAlignment="0" applyProtection="0"/>
  </cellStyleXfs>
  <cellXfs count="205">
    <xf numFmtId="0" fontId="0" fillId="0" borderId="0" xfId="0"/>
    <xf numFmtId="49" fontId="4" fillId="2" borderId="0" xfId="0" applyNumberFormat="1" applyFont="1" applyFill="1"/>
    <xf numFmtId="49" fontId="4" fillId="2" borderId="0" xfId="0" applyNumberFormat="1" applyFont="1" applyFill="1" applyAlignment="1">
      <alignment shrinkToFit="1"/>
    </xf>
    <xf numFmtId="49" fontId="4" fillId="2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horizontal="center" wrapText="1"/>
    </xf>
    <xf numFmtId="4" fontId="4" fillId="2" borderId="0" xfId="0" applyNumberFormat="1" applyFont="1" applyFill="1" applyAlignment="1">
      <alignment horizontal="center" wrapText="1"/>
    </xf>
    <xf numFmtId="10" fontId="4" fillId="2" borderId="0" xfId="0" applyNumberFormat="1" applyFont="1" applyFill="1" applyAlignment="1">
      <alignment horizontal="center" wrapText="1"/>
    </xf>
    <xf numFmtId="10" fontId="4" fillId="0" borderId="0" xfId="0" applyNumberFormat="1" applyFont="1" applyAlignment="1">
      <alignment horizontal="center" wrapText="1"/>
    </xf>
    <xf numFmtId="0" fontId="4" fillId="0" borderId="0" xfId="0" applyFont="1"/>
    <xf numFmtId="49" fontId="5" fillId="2" borderId="0" xfId="0" applyNumberFormat="1" applyFont="1" applyFill="1"/>
    <xf numFmtId="49" fontId="2" fillId="2" borderId="0" xfId="0" applyNumberFormat="1" applyFont="1" applyFill="1" applyAlignment="1">
      <alignment shrinkToFit="1"/>
    </xf>
    <xf numFmtId="49" fontId="2" fillId="2" borderId="0" xfId="0" applyNumberFormat="1" applyFont="1" applyFill="1" applyAlignment="1">
      <alignment horizontal="center"/>
    </xf>
    <xf numFmtId="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1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49" fontId="0" fillId="0" borderId="0" xfId="0" applyNumberFormat="1"/>
    <xf numFmtId="49" fontId="0" fillId="0" borderId="0" xfId="0" applyNumberFormat="1" applyAlignment="1">
      <alignment shrinkToFit="1"/>
    </xf>
    <xf numFmtId="49" fontId="0" fillId="0" borderId="0" xfId="0" quotePrefix="1" applyNumberFormat="1" applyAlignment="1">
      <alignment horizontal="center"/>
    </xf>
    <xf numFmtId="49" fontId="0" fillId="0" borderId="0" xfId="0" applyNumberFormat="1" applyAlignment="1">
      <alignment horizontal="center"/>
    </xf>
    <xf numFmtId="10" fontId="8" fillId="3" borderId="0" xfId="0" applyNumberFormat="1" applyFont="1" applyFill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right"/>
    </xf>
    <xf numFmtId="164" fontId="9" fillId="0" borderId="0" xfId="0" applyNumberFormat="1" applyFont="1"/>
    <xf numFmtId="0" fontId="2" fillId="0" borderId="0" xfId="0" applyFont="1" applyAlignment="1" applyProtection="1">
      <alignment horizontal="center"/>
      <protection locked="0"/>
    </xf>
    <xf numFmtId="49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right"/>
    </xf>
    <xf numFmtId="49" fontId="0" fillId="2" borderId="0" xfId="0" applyNumberFormat="1" applyFill="1" applyAlignment="1">
      <alignment shrinkToFit="1"/>
    </xf>
    <xf numFmtId="10" fontId="6" fillId="0" borderId="0" xfId="0" applyNumberFormat="1" applyFont="1" applyAlignment="1">
      <alignment horizontal="center"/>
    </xf>
    <xf numFmtId="0" fontId="2" fillId="0" borderId="2" xfId="0" applyFont="1" applyBorder="1" applyAlignment="1" applyProtection="1">
      <alignment horizontal="center"/>
      <protection locked="0"/>
    </xf>
    <xf numFmtId="49" fontId="2" fillId="0" borderId="2" xfId="0" applyNumberFormat="1" applyFont="1" applyBorder="1" applyAlignment="1">
      <alignment horizontal="center"/>
    </xf>
    <xf numFmtId="164" fontId="7" fillId="0" borderId="2" xfId="0" applyNumberFormat="1" applyFont="1" applyBorder="1" applyAlignment="1">
      <alignment horizontal="right"/>
    </xf>
    <xf numFmtId="0" fontId="9" fillId="0" borderId="0" xfId="0" applyFont="1"/>
    <xf numFmtId="49" fontId="5" fillId="2" borderId="0" xfId="0" applyNumberFormat="1" applyFont="1" applyFill="1" applyAlignment="1">
      <alignment shrinkToFit="1"/>
    </xf>
    <xf numFmtId="4" fontId="6" fillId="2" borderId="0" xfId="0" applyNumberFormat="1" applyFont="1" applyFill="1" applyAlignment="1">
      <alignment horizontal="center"/>
    </xf>
    <xf numFmtId="49" fontId="11" fillId="0" borderId="0" xfId="0" applyNumberFormat="1" applyFont="1" applyAlignment="1">
      <alignment shrinkToFit="1"/>
    </xf>
    <xf numFmtId="49" fontId="0" fillId="0" borderId="0" xfId="0" applyNumberFormat="1" applyAlignment="1">
      <alignment horizontal="center" shrinkToFit="1"/>
    </xf>
    <xf numFmtId="4" fontId="9" fillId="2" borderId="0" xfId="0" applyNumberFormat="1" applyFont="1" applyFill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49" fontId="2" fillId="0" borderId="3" xfId="0" applyNumberFormat="1" applyFont="1" applyBorder="1" applyAlignment="1">
      <alignment horizontal="center"/>
    </xf>
    <xf numFmtId="164" fontId="7" fillId="0" borderId="3" xfId="0" applyNumberFormat="1" applyFont="1" applyBorder="1" applyAlignment="1">
      <alignment horizontal="right"/>
    </xf>
    <xf numFmtId="4" fontId="2" fillId="2" borderId="0" xfId="0" applyNumberFormat="1" applyFont="1" applyFill="1" applyAlignment="1">
      <alignment horizontal="center"/>
    </xf>
    <xf numFmtId="4" fontId="2" fillId="0" borderId="0" xfId="0" applyNumberFormat="1" applyFont="1" applyAlignment="1">
      <alignment horizontal="center"/>
    </xf>
    <xf numFmtId="49" fontId="6" fillId="0" borderId="0" xfId="0" applyNumberFormat="1" applyFont="1" applyAlignment="1">
      <alignment shrinkToFit="1"/>
    </xf>
    <xf numFmtId="49" fontId="0" fillId="2" borderId="0" xfId="0" applyNumberFormat="1" applyFill="1" applyAlignment="1">
      <alignment horizontal="center"/>
    </xf>
    <xf numFmtId="49" fontId="6" fillId="0" borderId="0" xfId="0" applyNumberFormat="1" applyFont="1"/>
    <xf numFmtId="49" fontId="14" fillId="0" borderId="0" xfId="0" applyNumberFormat="1" applyFont="1" applyAlignment="1">
      <alignment shrinkToFit="1"/>
    </xf>
    <xf numFmtId="0" fontId="4" fillId="0" borderId="0" xfId="0" applyFont="1" applyAlignment="1">
      <alignment horizontal="center"/>
    </xf>
    <xf numFmtId="0" fontId="15" fillId="0" borderId="0" xfId="0" applyFont="1" applyAlignment="1">
      <alignment shrinkToFit="1"/>
    </xf>
    <xf numFmtId="4" fontId="0" fillId="0" borderId="0" xfId="0" applyNumberFormat="1" applyAlignment="1">
      <alignment horizontal="center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49" fontId="20" fillId="0" borderId="0" xfId="0" applyNumberFormat="1" applyFont="1" applyAlignment="1">
      <alignment horizontal="left"/>
    </xf>
    <xf numFmtId="49" fontId="14" fillId="0" borderId="0" xfId="0" applyNumberFormat="1" applyFont="1"/>
    <xf numFmtId="0" fontId="21" fillId="0" borderId="0" xfId="0" applyFont="1" applyProtection="1">
      <protection locked="0"/>
    </xf>
    <xf numFmtId="0" fontId="21" fillId="0" borderId="4" xfId="0" applyFont="1" applyBorder="1" applyProtection="1">
      <protection locked="0"/>
    </xf>
    <xf numFmtId="0" fontId="2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25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49" fontId="12" fillId="2" borderId="0" xfId="0" applyNumberFormat="1" applyFont="1" applyFill="1"/>
    <xf numFmtId="49" fontId="6" fillId="2" borderId="0" xfId="0" applyNumberFormat="1" applyFont="1" applyFill="1" applyAlignment="1">
      <alignment shrinkToFit="1"/>
    </xf>
    <xf numFmtId="49" fontId="10" fillId="2" borderId="0" xfId="0" applyNumberFormat="1" applyFont="1" applyFill="1" applyAlignment="1">
      <alignment horizontal="center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right"/>
    </xf>
    <xf numFmtId="0" fontId="10" fillId="0" borderId="0" xfId="0" applyFont="1"/>
    <xf numFmtId="0" fontId="6" fillId="0" borderId="0" xfId="0" applyFont="1"/>
    <xf numFmtId="164" fontId="13" fillId="0" borderId="1" xfId="0" applyNumberFormat="1" applyFont="1" applyBorder="1" applyAlignment="1">
      <alignment horizontal="right"/>
    </xf>
    <xf numFmtId="164" fontId="27" fillId="0" borderId="0" xfId="0" applyNumberFormat="1" applyFont="1"/>
    <xf numFmtId="10" fontId="0" fillId="0" borderId="0" xfId="0" applyNumberFormat="1"/>
    <xf numFmtId="49" fontId="0" fillId="4" borderId="0" xfId="0" applyNumberFormat="1" applyFill="1"/>
    <xf numFmtId="49" fontId="0" fillId="4" borderId="0" xfId="0" applyNumberFormat="1" applyFill="1" applyAlignment="1">
      <alignment shrinkToFit="1"/>
    </xf>
    <xf numFmtId="49" fontId="7" fillId="0" borderId="15" xfId="0" applyNumberFormat="1" applyFont="1" applyBorder="1" applyAlignment="1">
      <alignment horizontal="center"/>
    </xf>
    <xf numFmtId="164" fontId="7" fillId="0" borderId="15" xfId="0" applyNumberFormat="1" applyFont="1" applyBorder="1" applyAlignment="1">
      <alignment horizontal="right"/>
    </xf>
    <xf numFmtId="0" fontId="2" fillId="0" borderId="4" xfId="0" applyFont="1" applyBorder="1" applyAlignment="1" applyProtection="1">
      <alignment horizontal="center"/>
      <protection locked="0"/>
    </xf>
    <xf numFmtId="49" fontId="2" fillId="0" borderId="4" xfId="0" applyNumberFormat="1" applyFont="1" applyBorder="1" applyAlignment="1">
      <alignment horizontal="center"/>
    </xf>
    <xf numFmtId="164" fontId="7" fillId="0" borderId="4" xfId="0" applyNumberFormat="1" applyFont="1" applyBorder="1" applyAlignment="1">
      <alignment horizontal="right"/>
    </xf>
    <xf numFmtId="0" fontId="4" fillId="6" borderId="0" xfId="0" applyFont="1" applyFill="1" applyAlignment="1">
      <alignment horizontal="center" wrapText="1"/>
    </xf>
    <xf numFmtId="0" fontId="4" fillId="6" borderId="0" xfId="0" applyFont="1" applyFill="1"/>
    <xf numFmtId="9" fontId="8" fillId="3" borderId="0" xfId="0" applyNumberFormat="1" applyFont="1" applyFill="1" applyAlignment="1">
      <alignment horizontal="center" vertical="center"/>
    </xf>
    <xf numFmtId="9" fontId="2" fillId="2" borderId="0" xfId="0" applyNumberFormat="1" applyFont="1" applyFill="1" applyAlignment="1">
      <alignment horizontal="center"/>
    </xf>
    <xf numFmtId="9" fontId="0" fillId="2" borderId="0" xfId="0" applyNumberFormat="1" applyFill="1" applyAlignment="1">
      <alignment horizontal="center"/>
    </xf>
    <xf numFmtId="9" fontId="6" fillId="2" borderId="0" xfId="0" applyNumberFormat="1" applyFont="1" applyFill="1" applyAlignment="1">
      <alignment horizontal="center"/>
    </xf>
    <xf numFmtId="9" fontId="14" fillId="0" borderId="0" xfId="0" applyNumberFormat="1" applyFont="1" applyAlignment="1">
      <alignment shrinkToFit="1"/>
    </xf>
    <xf numFmtId="4" fontId="0" fillId="3" borderId="0" xfId="0" applyNumberFormat="1" applyFill="1" applyAlignment="1">
      <alignment horizontal="center"/>
    </xf>
    <xf numFmtId="49" fontId="6" fillId="0" borderId="0" xfId="0" applyNumberFormat="1" applyFont="1" applyAlignment="1">
      <alignment horizontal="center"/>
    </xf>
    <xf numFmtId="49" fontId="28" fillId="0" borderId="1" xfId="0" applyNumberFormat="1" applyFont="1" applyBorder="1" applyAlignment="1">
      <alignment horizontal="center"/>
    </xf>
    <xf numFmtId="164" fontId="28" fillId="0" borderId="1" xfId="0" applyNumberFormat="1" applyFont="1" applyBorder="1" applyAlignment="1">
      <alignment horizontal="right"/>
    </xf>
    <xf numFmtId="164" fontId="10" fillId="0" borderId="0" xfId="0" applyNumberFormat="1" applyFont="1"/>
    <xf numFmtId="4" fontId="6" fillId="3" borderId="0" xfId="0" applyNumberFormat="1" applyFont="1" applyFill="1" applyAlignment="1">
      <alignment horizontal="center"/>
    </xf>
    <xf numFmtId="49" fontId="7" fillId="0" borderId="2" xfId="0" applyNumberFormat="1" applyFont="1" applyBorder="1" applyAlignment="1">
      <alignment horizontal="center"/>
    </xf>
    <xf numFmtId="9" fontId="2" fillId="0" borderId="8" xfId="0" applyNumberFormat="1" applyFont="1" applyBorder="1" applyAlignment="1">
      <alignment horizontal="center"/>
    </xf>
    <xf numFmtId="10" fontId="2" fillId="0" borderId="10" xfId="0" applyNumberFormat="1" applyFont="1" applyBorder="1" applyAlignment="1">
      <alignment horizontal="center" wrapText="1"/>
    </xf>
    <xf numFmtId="164" fontId="4" fillId="0" borderId="17" xfId="0" applyNumberFormat="1" applyFont="1" applyBorder="1" applyAlignment="1">
      <alignment horizontal="right" shrinkToFit="1"/>
    </xf>
    <xf numFmtId="4" fontId="31" fillId="0" borderId="0" xfId="0" applyNumberFormat="1" applyFont="1" applyAlignment="1">
      <alignment horizontal="left"/>
    </xf>
    <xf numFmtId="0" fontId="2" fillId="3" borderId="0" xfId="0" applyFont="1" applyFill="1" applyAlignment="1" applyProtection="1">
      <alignment horizontal="center"/>
      <protection locked="0"/>
    </xf>
    <xf numFmtId="49" fontId="2" fillId="3" borderId="0" xfId="0" applyNumberFormat="1" applyFont="1" applyFill="1" applyAlignment="1">
      <alignment horizontal="center"/>
    </xf>
    <xf numFmtId="164" fontId="7" fillId="3" borderId="0" xfId="0" applyNumberFormat="1" applyFont="1" applyFill="1" applyAlignment="1">
      <alignment horizontal="right"/>
    </xf>
    <xf numFmtId="0" fontId="4" fillId="3" borderId="0" xfId="0" applyFont="1" applyFill="1" applyAlignment="1">
      <alignment horizontal="center" wrapText="1"/>
    </xf>
    <xf numFmtId="164" fontId="4" fillId="3" borderId="0" xfId="0" applyNumberFormat="1" applyFont="1" applyFill="1" applyAlignment="1">
      <alignment horizontal="center" wrapText="1"/>
    </xf>
    <xf numFmtId="49" fontId="0" fillId="4" borderId="0" xfId="0" applyNumberFormat="1" applyFill="1" applyAlignment="1">
      <alignment horizontal="center"/>
    </xf>
    <xf numFmtId="4" fontId="0" fillId="4" borderId="0" xfId="0" applyNumberFormat="1" applyFill="1" applyAlignment="1">
      <alignment horizontal="center"/>
    </xf>
    <xf numFmtId="4" fontId="2" fillId="4" borderId="0" xfId="0" applyNumberFormat="1" applyFont="1" applyFill="1" applyAlignment="1">
      <alignment horizontal="center"/>
    </xf>
    <xf numFmtId="10" fontId="0" fillId="4" borderId="0" xfId="0" applyNumberFormat="1" applyFill="1" applyAlignment="1">
      <alignment horizontal="center"/>
    </xf>
    <xf numFmtId="0" fontId="2" fillId="4" borderId="0" xfId="0" applyFont="1" applyFill="1" applyAlignment="1">
      <alignment horizontal="center"/>
    </xf>
    <xf numFmtId="164" fontId="2" fillId="4" borderId="0" xfId="0" applyNumberFormat="1" applyFont="1" applyFill="1" applyAlignment="1">
      <alignment horizontal="right"/>
    </xf>
    <xf numFmtId="49" fontId="33" fillId="4" borderId="0" xfId="0" applyNumberFormat="1" applyFont="1" applyFill="1" applyAlignment="1">
      <alignment horizontal="right" vertical="center"/>
    </xf>
    <xf numFmtId="0" fontId="2" fillId="7" borderId="1" xfId="0" applyFont="1" applyFill="1" applyBorder="1" applyAlignment="1" applyProtection="1">
      <alignment horizontal="center"/>
      <protection locked="0"/>
    </xf>
    <xf numFmtId="0" fontId="10" fillId="7" borderId="1" xfId="0" applyFont="1" applyFill="1" applyBorder="1" applyAlignment="1" applyProtection="1">
      <alignment horizontal="center"/>
      <protection locked="0"/>
    </xf>
    <xf numFmtId="49" fontId="36" fillId="4" borderId="0" xfId="0" applyNumberFormat="1" applyFont="1" applyFill="1" applyAlignment="1">
      <alignment horizontal="left"/>
    </xf>
    <xf numFmtId="0" fontId="37" fillId="4" borderId="0" xfId="0" applyFont="1" applyFill="1"/>
    <xf numFmtId="164" fontId="37" fillId="3" borderId="0" xfId="0" applyNumberFormat="1" applyFont="1" applyFill="1"/>
    <xf numFmtId="164" fontId="37" fillId="0" borderId="1" xfId="0" applyNumberFormat="1" applyFont="1" applyBorder="1"/>
    <xf numFmtId="164" fontId="37" fillId="0" borderId="2" xfId="0" applyNumberFormat="1" applyFont="1" applyBorder="1"/>
    <xf numFmtId="164" fontId="37" fillId="0" borderId="3" xfId="0" applyNumberFormat="1" applyFont="1" applyBorder="1"/>
    <xf numFmtId="164" fontId="37" fillId="0" borderId="4" xfId="0" applyNumberFormat="1" applyFont="1" applyBorder="1"/>
    <xf numFmtId="0" fontId="37" fillId="0" borderId="0" xfId="0" applyFont="1"/>
    <xf numFmtId="164" fontId="37" fillId="0" borderId="0" xfId="0" applyNumberFormat="1" applyFont="1"/>
    <xf numFmtId="164" fontId="37" fillId="0" borderId="15" xfId="0" applyNumberFormat="1" applyFont="1" applyBorder="1"/>
    <xf numFmtId="0" fontId="37" fillId="0" borderId="18" xfId="0" applyFont="1" applyBorder="1"/>
    <xf numFmtId="0" fontId="37" fillId="0" borderId="9" xfId="0" applyFont="1" applyBorder="1"/>
    <xf numFmtId="0" fontId="37" fillId="0" borderId="12" xfId="0" applyFont="1" applyBorder="1"/>
    <xf numFmtId="0" fontId="37" fillId="0" borderId="0" xfId="0" applyFont="1" applyAlignment="1">
      <alignment horizontal="right" vertical="center"/>
    </xf>
    <xf numFmtId="10" fontId="38" fillId="0" borderId="0" xfId="0" applyNumberFormat="1" applyFont="1" applyAlignment="1">
      <alignment horizontal="center"/>
    </xf>
    <xf numFmtId="0" fontId="38" fillId="0" borderId="0" xfId="0" applyFont="1"/>
    <xf numFmtId="164" fontId="34" fillId="0" borderId="0" xfId="0" applyNumberFormat="1" applyFont="1" applyAlignment="1">
      <alignment horizontal="right"/>
    </xf>
    <xf numFmtId="164" fontId="34" fillId="0" borderId="11" xfId="0" applyNumberFormat="1" applyFont="1" applyBorder="1" applyAlignment="1">
      <alignment horizontal="right"/>
    </xf>
    <xf numFmtId="0" fontId="2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wrapText="1" shrinkToFit="1"/>
    </xf>
    <xf numFmtId="49" fontId="0" fillId="0" borderId="0" xfId="0" applyNumberFormat="1" applyAlignment="1">
      <alignment horizontal="center" wrapText="1"/>
    </xf>
    <xf numFmtId="49" fontId="7" fillId="0" borderId="4" xfId="0" applyNumberFormat="1" applyFont="1" applyBorder="1" applyAlignment="1">
      <alignment horizontal="center"/>
    </xf>
    <xf numFmtId="49" fontId="7" fillId="0" borderId="0" xfId="0" applyNumberFormat="1" applyFont="1" applyAlignment="1">
      <alignment horizontal="center"/>
    </xf>
    <xf numFmtId="49" fontId="0" fillId="0" borderId="0" xfId="0" applyNumberFormat="1" applyAlignment="1">
      <alignment wrapText="1"/>
    </xf>
    <xf numFmtId="164" fontId="4" fillId="0" borderId="18" xfId="0" applyNumberFormat="1" applyFont="1" applyBorder="1" applyAlignment="1">
      <alignment horizontal="right" shrinkToFit="1"/>
    </xf>
    <xf numFmtId="164" fontId="34" fillId="0" borderId="9" xfId="0" applyNumberFormat="1" applyFont="1" applyBorder="1" applyAlignment="1">
      <alignment horizontal="right"/>
    </xf>
    <xf numFmtId="164" fontId="34" fillId="0" borderId="12" xfId="0" applyNumberFormat="1" applyFont="1" applyBorder="1" applyAlignment="1">
      <alignment horizontal="right"/>
    </xf>
    <xf numFmtId="0" fontId="37" fillId="0" borderId="8" xfId="0" applyFont="1" applyBorder="1"/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0" fontId="31" fillId="0" borderId="0" xfId="0" applyNumberFormat="1" applyFont="1" applyAlignment="1">
      <alignment horizontal="left"/>
    </xf>
    <xf numFmtId="4" fontId="4" fillId="2" borderId="0" xfId="0" applyNumberFormat="1" applyFont="1" applyFill="1" applyAlignment="1">
      <alignment horizontal="center" wrapText="1" shrinkToFit="1"/>
    </xf>
    <xf numFmtId="10" fontId="8" fillId="2" borderId="0" xfId="0" applyNumberFormat="1" applyFont="1" applyFill="1" applyAlignment="1">
      <alignment horizontal="center" vertical="center"/>
    </xf>
    <xf numFmtId="4" fontId="10" fillId="2" borderId="0" xfId="0" applyNumberFormat="1" applyFont="1" applyFill="1" applyAlignment="1">
      <alignment horizontal="center"/>
    </xf>
    <xf numFmtId="0" fontId="45" fillId="0" borderId="0" xfId="0" applyFont="1" applyAlignment="1">
      <alignment horizontal="center" wrapText="1"/>
    </xf>
    <xf numFmtId="49" fontId="46" fillId="0" borderId="0" xfId="0" applyNumberFormat="1" applyFont="1"/>
    <xf numFmtId="49" fontId="4" fillId="0" borderId="0" xfId="0" applyNumberFormat="1" applyFont="1" applyAlignment="1">
      <alignment horizontal="left" shrinkToFit="1"/>
    </xf>
    <xf numFmtId="49" fontId="15" fillId="0" borderId="0" xfId="0" applyNumberFormat="1" applyFont="1"/>
    <xf numFmtId="49" fontId="46" fillId="0" borderId="0" xfId="0" applyNumberFormat="1" applyFont="1" applyAlignment="1">
      <alignment horizontal="left" vertical="center" shrinkToFit="1"/>
    </xf>
    <xf numFmtId="49" fontId="4" fillId="0" borderId="0" xfId="0" applyNumberFormat="1" applyFont="1" applyAlignment="1">
      <alignment shrinkToFit="1"/>
    </xf>
    <xf numFmtId="9" fontId="8" fillId="3" borderId="0" xfId="0" applyNumberFormat="1" applyFont="1" applyFill="1" applyAlignment="1">
      <alignment horizontal="center"/>
    </xf>
    <xf numFmtId="49" fontId="19" fillId="0" borderId="2" xfId="0" applyNumberFormat="1" applyFont="1" applyBorder="1" applyAlignment="1" applyProtection="1">
      <alignment horizontal="center" shrinkToFit="1"/>
      <protection locked="0"/>
    </xf>
    <xf numFmtId="49" fontId="19" fillId="0" borderId="14" xfId="0" applyNumberFormat="1" applyFont="1" applyBorder="1" applyAlignment="1" applyProtection="1">
      <alignment horizontal="center" shrinkToFit="1"/>
      <protection locked="0"/>
    </xf>
    <xf numFmtId="0" fontId="24" fillId="5" borderId="0" xfId="0" applyFont="1" applyFill="1" applyAlignment="1">
      <alignment horizontal="center" vertical="center" wrapText="1"/>
    </xf>
    <xf numFmtId="49" fontId="19" fillId="4" borderId="2" xfId="0" applyNumberFormat="1" applyFont="1" applyFill="1" applyBorder="1" applyAlignment="1" applyProtection="1">
      <alignment horizontal="center" shrinkToFit="1"/>
      <protection locked="0"/>
    </xf>
    <xf numFmtId="49" fontId="19" fillId="4" borderId="14" xfId="0" applyNumberFormat="1" applyFont="1" applyFill="1" applyBorder="1" applyAlignment="1" applyProtection="1">
      <alignment horizontal="center" shrinkToFit="1"/>
      <protection locked="0"/>
    </xf>
    <xf numFmtId="0" fontId="24" fillId="0" borderId="0" xfId="0" applyFont="1" applyAlignment="1">
      <alignment horizontal="center" vertical="center" wrapText="1"/>
    </xf>
    <xf numFmtId="49" fontId="43" fillId="0" borderId="0" xfId="3" applyNumberFormat="1" applyBorder="1" applyAlignment="1">
      <alignment horizontal="center" shrinkToFit="1"/>
    </xf>
    <xf numFmtId="49" fontId="44" fillId="0" borderId="0" xfId="0" applyNumberFormat="1" applyFont="1" applyAlignment="1">
      <alignment horizontal="center" shrinkToFit="1"/>
    </xf>
    <xf numFmtId="10" fontId="4" fillId="0" borderId="16" xfId="0" applyNumberFormat="1" applyFont="1" applyBorder="1" applyAlignment="1">
      <alignment horizontal="left"/>
    </xf>
    <xf numFmtId="10" fontId="4" fillId="0" borderId="17" xfId="0" applyNumberFormat="1" applyFont="1" applyBorder="1" applyAlignment="1">
      <alignment horizontal="left"/>
    </xf>
    <xf numFmtId="2" fontId="0" fillId="0" borderId="11" xfId="0" applyNumberFormat="1" applyBorder="1" applyAlignment="1">
      <alignment horizontal="center"/>
    </xf>
    <xf numFmtId="164" fontId="39" fillId="0" borderId="7" xfId="0" applyNumberFormat="1" applyFont="1" applyBorder="1" applyAlignment="1">
      <alignment horizontal="center" vertical="center"/>
    </xf>
    <xf numFmtId="164" fontId="39" fillId="0" borderId="12" xfId="0" applyNumberFormat="1" applyFont="1" applyBorder="1" applyAlignment="1">
      <alignment horizontal="center" vertical="center"/>
    </xf>
    <xf numFmtId="49" fontId="16" fillId="0" borderId="0" xfId="0" applyNumberFormat="1" applyFont="1" applyAlignment="1" applyProtection="1">
      <alignment horizontal="left"/>
      <protection locked="0"/>
    </xf>
    <xf numFmtId="0" fontId="22" fillId="0" borderId="4" xfId="0" applyFont="1" applyBorder="1" applyAlignment="1" applyProtection="1">
      <alignment horizontal="center" vertical="center"/>
      <protection locked="0"/>
    </xf>
    <xf numFmtId="49" fontId="19" fillId="0" borderId="0" xfId="0" applyNumberFormat="1" applyFont="1" applyAlignment="1" applyProtection="1">
      <alignment horizontal="left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49" fontId="3" fillId="2" borderId="0" xfId="0" applyNumberFormat="1" applyFont="1" applyFill="1" applyAlignment="1">
      <alignment horizontal="center"/>
    </xf>
    <xf numFmtId="49" fontId="5" fillId="2" borderId="0" xfId="0" applyNumberFormat="1" applyFont="1" applyFill="1" applyAlignment="1">
      <alignment horizontal="left"/>
    </xf>
    <xf numFmtId="10" fontId="0" fillId="0" borderId="11" xfId="0" applyNumberFormat="1" applyBorder="1" applyAlignment="1">
      <alignment horizontal="center"/>
    </xf>
    <xf numFmtId="10" fontId="35" fillId="0" borderId="5" xfId="0" applyNumberFormat="1" applyFont="1" applyBorder="1" applyAlignment="1">
      <alignment horizontal="right" vertical="center"/>
    </xf>
    <xf numFmtId="10" fontId="35" fillId="0" borderId="6" xfId="0" applyNumberFormat="1" applyFont="1" applyBorder="1" applyAlignment="1">
      <alignment horizontal="right" vertical="center"/>
    </xf>
    <xf numFmtId="10" fontId="35" fillId="0" borderId="10" xfId="0" applyNumberFormat="1" applyFont="1" applyBorder="1" applyAlignment="1">
      <alignment horizontal="right" vertical="center"/>
    </xf>
    <xf numFmtId="10" fontId="35" fillId="0" borderId="11" xfId="0" applyNumberFormat="1" applyFont="1" applyBorder="1" applyAlignment="1">
      <alignment horizontal="right" vertical="center"/>
    </xf>
    <xf numFmtId="49" fontId="14" fillId="0" borderId="0" xfId="0" applyNumberFormat="1" applyFont="1" applyAlignment="1">
      <alignment horizontal="left" shrinkToFit="1"/>
    </xf>
    <xf numFmtId="49" fontId="4" fillId="0" borderId="0" xfId="0" applyNumberFormat="1" applyFont="1" applyAlignment="1">
      <alignment horizontal="left" vertical="center" wrapText="1" shrinkToFit="1"/>
    </xf>
    <xf numFmtId="10" fontId="0" fillId="0" borderId="0" xfId="0" applyNumberFormat="1" applyAlignment="1">
      <alignment horizontal="center" shrinkToFit="1"/>
    </xf>
    <xf numFmtId="49" fontId="4" fillId="0" borderId="0" xfId="0" applyNumberFormat="1" applyFont="1" applyAlignment="1">
      <alignment horizontal="left" vertical="center" shrinkToFit="1"/>
    </xf>
    <xf numFmtId="0" fontId="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44" fontId="2" fillId="0" borderId="0" xfId="1" applyFont="1" applyFill="1" applyBorder="1" applyAlignment="1" applyProtection="1">
      <protection locked="0"/>
    </xf>
    <xf numFmtId="49" fontId="0" fillId="0" borderId="0" xfId="0" applyNumberForma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49" fontId="0" fillId="0" borderId="0" xfId="0" applyNumberFormat="1" applyAlignment="1" applyProtection="1">
      <alignment shrinkToFit="1"/>
      <protection locked="0"/>
    </xf>
    <xf numFmtId="10" fontId="17" fillId="0" borderId="0" xfId="0" applyNumberFormat="1" applyFont="1" applyAlignment="1" applyProtection="1">
      <alignment vertical="center"/>
      <protection locked="0"/>
    </xf>
    <xf numFmtId="0" fontId="17" fillId="0" borderId="0" xfId="0" applyFont="1" applyAlignment="1" applyProtection="1">
      <alignment vertical="center"/>
      <protection locked="0"/>
    </xf>
    <xf numFmtId="49" fontId="14" fillId="2" borderId="13" xfId="0" applyNumberFormat="1" applyFont="1" applyFill="1" applyBorder="1" applyAlignment="1" applyProtection="1">
      <alignment horizontal="left"/>
      <protection locked="0"/>
    </xf>
    <xf numFmtId="49" fontId="14" fillId="2" borderId="2" xfId="0" applyNumberFormat="1" applyFont="1" applyFill="1" applyBorder="1" applyAlignment="1" applyProtection="1">
      <alignment horizontal="left"/>
      <protection locked="0"/>
    </xf>
    <xf numFmtId="49" fontId="14" fillId="2" borderId="14" xfId="0" applyNumberFormat="1" applyFont="1" applyFill="1" applyBorder="1" applyAlignment="1" applyProtection="1">
      <alignment horizontal="left"/>
      <protection locked="0"/>
    </xf>
    <xf numFmtId="0" fontId="0" fillId="0" borderId="0" xfId="0" applyProtection="1">
      <protection locked="0"/>
    </xf>
    <xf numFmtId="49" fontId="19" fillId="4" borderId="1" xfId="0" applyNumberFormat="1" applyFont="1" applyFill="1" applyBorder="1" applyProtection="1">
      <protection locked="0"/>
    </xf>
    <xf numFmtId="49" fontId="19" fillId="0" borderId="0" xfId="0" applyNumberFormat="1" applyFont="1" applyProtection="1">
      <protection locked="0"/>
    </xf>
    <xf numFmtId="4" fontId="0" fillId="0" borderId="0" xfId="0" applyNumberFormat="1" applyAlignment="1" applyProtection="1">
      <alignment horizontal="center"/>
      <protection locked="0"/>
    </xf>
    <xf numFmtId="49" fontId="23" fillId="0" borderId="0" xfId="0" applyNumberFormat="1" applyFont="1" applyAlignment="1" applyProtection="1">
      <alignment horizontal="center"/>
      <protection locked="0"/>
    </xf>
    <xf numFmtId="49" fontId="23" fillId="0" borderId="0" xfId="0" applyNumberFormat="1" applyFont="1" applyAlignment="1" applyProtection="1">
      <alignment horizontal="center"/>
      <protection locked="0"/>
    </xf>
    <xf numFmtId="0" fontId="19" fillId="0" borderId="0" xfId="0" applyFont="1" applyAlignment="1" applyProtection="1">
      <alignment horizontal="left"/>
      <protection locked="0"/>
    </xf>
    <xf numFmtId="49" fontId="14" fillId="0" borderId="13" xfId="0" applyNumberFormat="1" applyFont="1" applyBorder="1" applyAlignment="1" applyProtection="1">
      <alignment horizontal="left"/>
      <protection locked="0"/>
    </xf>
    <xf numFmtId="49" fontId="14" fillId="0" borderId="2" xfId="0" applyNumberFormat="1" applyFont="1" applyBorder="1" applyAlignment="1" applyProtection="1">
      <alignment horizontal="left"/>
      <protection locked="0"/>
    </xf>
    <xf numFmtId="49" fontId="14" fillId="0" borderId="14" xfId="0" applyNumberFormat="1" applyFont="1" applyBorder="1" applyAlignment="1" applyProtection="1">
      <alignment horizontal="left"/>
      <protection locked="0"/>
    </xf>
    <xf numFmtId="49" fontId="19" fillId="0" borderId="1" xfId="0" applyNumberFormat="1" applyFont="1" applyBorder="1" applyProtection="1">
      <protection locked="0"/>
    </xf>
  </cellXfs>
  <cellStyles count="4">
    <cellStyle name="Currency" xfId="1" builtinId="4"/>
    <cellStyle name="Hyperlink" xfId="3" builtinId="8"/>
    <cellStyle name="Normal" xfId="0" builtinId="0"/>
    <cellStyle name="Normal 2" xfId="2" xr:uid="{25158071-587A-4B27-B0E3-F5FE81AA176B}"/>
  </cellStyles>
  <dxfs count="0"/>
  <tableStyles count="0" defaultTableStyle="TableStyleMedium2" defaultPivotStyle="PivotStyleLight16"/>
  <colors>
    <mruColors>
      <color rgb="FF7791FF"/>
      <color rgb="FF990000"/>
      <color rgb="FFFFCC00"/>
      <color rgb="FFCC0000"/>
      <color rgb="FFF6AC7E"/>
      <color rgb="FFFFFF75"/>
      <color rgb="FF93E3FF"/>
      <color rgb="FFFFFF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895351</xdr:colOff>
      <xdr:row>0</xdr:row>
      <xdr:rowOff>0</xdr:rowOff>
    </xdr:from>
    <xdr:to>
      <xdr:col>1</xdr:col>
      <xdr:colOff>2009776</xdr:colOff>
      <xdr:row>0</xdr:row>
      <xdr:rowOff>1213008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85FCC33-8411-417C-81E6-47F43FD19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5351" y="0"/>
          <a:ext cx="2857500" cy="1213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ynda@creativedisplay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311D2-87F6-4E98-B447-6FFFE72FC439}">
  <sheetPr>
    <pageSetUpPr fitToPage="1"/>
  </sheetPr>
  <dimension ref="A1:S1000"/>
  <sheetViews>
    <sheetView tabSelected="1" topLeftCell="A418" zoomScaleNormal="100" workbookViewId="0">
      <selection activeCell="B432" sqref="B432:D432"/>
    </sheetView>
  </sheetViews>
  <sheetFormatPr defaultRowHeight="15" x14ac:dyDescent="0.25"/>
  <cols>
    <col min="1" max="1" width="26.140625" style="18" customWidth="1"/>
    <col min="2" max="2" width="58" style="19" customWidth="1"/>
    <col min="3" max="3" width="9.5703125" style="21" customWidth="1"/>
    <col min="4" max="4" width="27.5703125" style="21" customWidth="1"/>
    <col min="5" max="5" width="11.28515625" style="21" customWidth="1"/>
    <col min="6" max="6" width="9.5703125" style="21" bestFit="1" customWidth="1"/>
    <col min="7" max="7" width="13.7109375" style="12" customWidth="1"/>
    <col min="8" max="8" width="13.85546875" style="43" customWidth="1"/>
    <col min="9" max="9" width="11.7109375" style="13" customWidth="1"/>
    <col min="10" max="10" width="2.7109375" style="14" customWidth="1"/>
    <col min="11" max="11" width="9.42578125" style="15" customWidth="1"/>
    <col min="12" max="12" width="9.140625" style="15"/>
    <col min="13" max="13" width="12.42578125" style="16" customWidth="1"/>
    <col min="14" max="14" width="16" style="119" customWidth="1"/>
    <col min="15" max="16" width="5.5703125" style="17" hidden="1" customWidth="1"/>
    <col min="17" max="17" width="8.5703125" hidden="1" customWidth="1"/>
    <col min="18" max="18" width="9.140625" hidden="1" customWidth="1"/>
    <col min="19" max="19" width="9.140625" customWidth="1"/>
  </cols>
  <sheetData>
    <row r="1" spans="1:17" ht="114.75" customHeight="1" x14ac:dyDescent="0.25">
      <c r="B1" s="74"/>
      <c r="C1" s="103"/>
      <c r="D1" s="112"/>
      <c r="E1" s="109" t="s">
        <v>940</v>
      </c>
      <c r="F1" s="103"/>
      <c r="G1" s="104"/>
      <c r="H1" s="105"/>
      <c r="I1" s="106"/>
      <c r="J1" s="106"/>
      <c r="K1" s="147" t="s">
        <v>800</v>
      </c>
      <c r="L1" s="107"/>
      <c r="M1" s="108"/>
      <c r="N1" s="113"/>
    </row>
    <row r="2" spans="1:17" s="8" customFormat="1" ht="48.75" customHeight="1" x14ac:dyDescent="0.25">
      <c r="A2" s="1" t="s">
        <v>0</v>
      </c>
      <c r="B2" s="2" t="s">
        <v>1</v>
      </c>
      <c r="C2" s="4" t="s">
        <v>762</v>
      </c>
      <c r="D2" s="3" t="s">
        <v>2</v>
      </c>
      <c r="E2" s="3" t="s">
        <v>3</v>
      </c>
      <c r="F2" s="4" t="s">
        <v>4</v>
      </c>
      <c r="G2" s="5" t="s">
        <v>952</v>
      </c>
      <c r="H2" s="144" t="s">
        <v>953</v>
      </c>
      <c r="I2" s="6" t="s">
        <v>5</v>
      </c>
      <c r="J2" s="7"/>
      <c r="K2" s="101" t="s">
        <v>6</v>
      </c>
      <c r="L2" s="101" t="s">
        <v>7</v>
      </c>
      <c r="M2" s="102" t="s">
        <v>8</v>
      </c>
      <c r="N2" s="101" t="s">
        <v>9</v>
      </c>
      <c r="O2" s="80"/>
      <c r="P2" s="80"/>
      <c r="Q2" s="81" t="s">
        <v>10</v>
      </c>
    </row>
    <row r="3" spans="1:17" ht="23.25" x14ac:dyDescent="0.35">
      <c r="A3" s="171" t="s">
        <v>783</v>
      </c>
      <c r="B3" s="171"/>
      <c r="C3" s="171"/>
      <c r="D3" s="171"/>
      <c r="E3" s="171"/>
      <c r="F3" s="171"/>
      <c r="G3" s="171"/>
      <c r="H3" s="145"/>
      <c r="I3" s="22"/>
      <c r="K3" s="98"/>
      <c r="L3" s="99"/>
      <c r="M3" s="100"/>
      <c r="N3" s="114"/>
      <c r="O3" s="25"/>
      <c r="P3" s="25"/>
      <c r="Q3">
        <f t="shared" ref="Q3:Q46" si="0">IF(K3&gt;0,1,0)</f>
        <v>0</v>
      </c>
    </row>
    <row r="4" spans="1:17" ht="18.75" x14ac:dyDescent="0.3">
      <c r="A4" s="9" t="s">
        <v>872</v>
      </c>
      <c r="B4" s="29"/>
      <c r="C4" s="11"/>
      <c r="D4" s="11"/>
      <c r="E4" s="11"/>
      <c r="F4" s="11"/>
      <c r="H4" s="12"/>
      <c r="I4" s="22"/>
      <c r="K4" s="98"/>
      <c r="L4" s="99"/>
      <c r="M4" s="100"/>
      <c r="N4" s="114"/>
      <c r="O4" s="25"/>
      <c r="P4" s="25"/>
      <c r="Q4">
        <f t="shared" si="0"/>
        <v>0</v>
      </c>
    </row>
    <row r="5" spans="1:17" x14ac:dyDescent="0.25">
      <c r="A5" s="18" t="s">
        <v>82</v>
      </c>
      <c r="B5" s="19" t="s">
        <v>871</v>
      </c>
      <c r="C5" s="20" t="s">
        <v>11</v>
      </c>
      <c r="D5" s="21" t="s">
        <v>18</v>
      </c>
      <c r="E5" s="20" t="s">
        <v>11</v>
      </c>
      <c r="F5" s="21" t="s">
        <v>57</v>
      </c>
      <c r="G5" s="12">
        <v>1.1200000000000001</v>
      </c>
      <c r="H5" s="43">
        <v>0.66</v>
      </c>
      <c r="I5" s="82">
        <f t="shared" ref="I5:I63" si="1">1-H5/G5</f>
        <v>0.4107142857142857</v>
      </c>
      <c r="K5" s="110"/>
      <c r="L5" s="23">
        <f t="shared" ref="L5:L45" si="2">K5*F5</f>
        <v>0</v>
      </c>
      <c r="M5" s="24" t="str">
        <f t="shared" ref="M5:M45" si="3">IF(L5*H5&gt;0,L5*H5,"")</f>
        <v/>
      </c>
      <c r="N5" s="115" t="str">
        <f t="shared" ref="N5:N45" si="4">IF((G5*L5)-(H5*L5)&gt;0,(G5*L5)-(H5*L5),"")</f>
        <v/>
      </c>
      <c r="O5" s="25"/>
      <c r="P5" s="25"/>
      <c r="Q5">
        <f t="shared" si="0"/>
        <v>0</v>
      </c>
    </row>
    <row r="6" spans="1:17" x14ac:dyDescent="0.25">
      <c r="A6" s="18" t="s">
        <v>84</v>
      </c>
      <c r="B6" s="19" t="s">
        <v>85</v>
      </c>
      <c r="C6" s="20" t="s">
        <v>11</v>
      </c>
      <c r="D6" s="21" t="s">
        <v>19</v>
      </c>
      <c r="E6" s="20" t="s">
        <v>11</v>
      </c>
      <c r="F6" s="21" t="s">
        <v>57</v>
      </c>
      <c r="G6" s="12">
        <v>1.1200000000000001</v>
      </c>
      <c r="H6" s="43">
        <v>0.66</v>
      </c>
      <c r="I6" s="82">
        <f t="shared" si="1"/>
        <v>0.4107142857142857</v>
      </c>
      <c r="K6" s="110"/>
      <c r="L6" s="23">
        <f t="shared" si="2"/>
        <v>0</v>
      </c>
      <c r="M6" s="24" t="str">
        <f t="shared" si="3"/>
        <v/>
      </c>
      <c r="N6" s="115" t="str">
        <f t="shared" si="4"/>
        <v/>
      </c>
      <c r="O6" s="25"/>
      <c r="P6" s="25"/>
      <c r="Q6">
        <f t="shared" si="0"/>
        <v>0</v>
      </c>
    </row>
    <row r="7" spans="1:17" x14ac:dyDescent="0.25">
      <c r="A7" s="18" t="s">
        <v>83</v>
      </c>
      <c r="B7" s="19" t="s">
        <v>86</v>
      </c>
      <c r="C7" s="20" t="s">
        <v>11</v>
      </c>
      <c r="D7" s="21" t="s">
        <v>17</v>
      </c>
      <c r="E7" s="20" t="s">
        <v>11</v>
      </c>
      <c r="F7" s="21" t="s">
        <v>57</v>
      </c>
      <c r="G7" s="12">
        <v>1.1200000000000001</v>
      </c>
      <c r="H7" s="43">
        <v>0.66</v>
      </c>
      <c r="I7" s="82">
        <f t="shared" si="1"/>
        <v>0.4107142857142857</v>
      </c>
      <c r="K7" s="110"/>
      <c r="L7" s="23">
        <f t="shared" si="2"/>
        <v>0</v>
      </c>
      <c r="M7" s="24" t="str">
        <f t="shared" si="3"/>
        <v/>
      </c>
      <c r="N7" s="115" t="str">
        <f t="shared" si="4"/>
        <v/>
      </c>
      <c r="O7" s="25"/>
      <c r="P7" s="25"/>
      <c r="Q7">
        <f t="shared" si="0"/>
        <v>0</v>
      </c>
    </row>
    <row r="8" spans="1:17" x14ac:dyDescent="0.25">
      <c r="A8" s="18" t="s">
        <v>87</v>
      </c>
      <c r="B8" s="19" t="s">
        <v>88</v>
      </c>
      <c r="C8" s="20" t="s">
        <v>11</v>
      </c>
      <c r="D8" s="21" t="s">
        <v>20</v>
      </c>
      <c r="E8" s="20" t="s">
        <v>11</v>
      </c>
      <c r="F8" s="21" t="s">
        <v>57</v>
      </c>
      <c r="G8" s="12">
        <v>1.1200000000000001</v>
      </c>
      <c r="H8" s="43">
        <v>0.66</v>
      </c>
      <c r="I8" s="82">
        <f t="shared" si="1"/>
        <v>0.4107142857142857</v>
      </c>
      <c r="K8" s="110"/>
      <c r="L8" s="23">
        <f t="shared" si="2"/>
        <v>0</v>
      </c>
      <c r="M8" s="24" t="str">
        <f t="shared" si="3"/>
        <v/>
      </c>
      <c r="N8" s="115" t="str">
        <f t="shared" si="4"/>
        <v/>
      </c>
      <c r="O8" s="25"/>
      <c r="P8" s="25"/>
      <c r="Q8">
        <f t="shared" si="0"/>
        <v>0</v>
      </c>
    </row>
    <row r="9" spans="1:17" s="17" customFormat="1" x14ac:dyDescent="0.25">
      <c r="A9" s="18" t="s">
        <v>89</v>
      </c>
      <c r="B9" s="19" t="s">
        <v>90</v>
      </c>
      <c r="C9" s="20" t="s">
        <v>11</v>
      </c>
      <c r="D9" s="21" t="s">
        <v>21</v>
      </c>
      <c r="E9" s="20" t="s">
        <v>11</v>
      </c>
      <c r="F9" s="21" t="s">
        <v>57</v>
      </c>
      <c r="G9" s="12">
        <v>1.1200000000000001</v>
      </c>
      <c r="H9" s="43">
        <v>0.66</v>
      </c>
      <c r="I9" s="82">
        <f t="shared" si="1"/>
        <v>0.4107142857142857</v>
      </c>
      <c r="J9" s="14"/>
      <c r="K9" s="110"/>
      <c r="L9" s="23">
        <f t="shared" si="2"/>
        <v>0</v>
      </c>
      <c r="M9" s="24" t="str">
        <f t="shared" si="3"/>
        <v/>
      </c>
      <c r="N9" s="115" t="str">
        <f t="shared" si="4"/>
        <v/>
      </c>
      <c r="O9" s="25"/>
      <c r="P9" s="25"/>
      <c r="Q9">
        <f t="shared" si="0"/>
        <v>0</v>
      </c>
    </row>
    <row r="10" spans="1:17" x14ac:dyDescent="0.25">
      <c r="A10" s="18" t="s">
        <v>91</v>
      </c>
      <c r="B10" s="19" t="s">
        <v>92</v>
      </c>
      <c r="C10" s="20" t="s">
        <v>11</v>
      </c>
      <c r="D10" s="21" t="s">
        <v>22</v>
      </c>
      <c r="E10" s="20" t="s">
        <v>11</v>
      </c>
      <c r="F10" s="21" t="s">
        <v>57</v>
      </c>
      <c r="G10" s="12">
        <v>1.1200000000000001</v>
      </c>
      <c r="H10" s="43">
        <v>0.66</v>
      </c>
      <c r="I10" s="82">
        <f t="shared" si="1"/>
        <v>0.4107142857142857</v>
      </c>
      <c r="K10" s="110"/>
      <c r="L10" s="23">
        <f t="shared" si="2"/>
        <v>0</v>
      </c>
      <c r="M10" s="24" t="str">
        <f t="shared" si="3"/>
        <v/>
      </c>
      <c r="N10" s="115" t="str">
        <f t="shared" si="4"/>
        <v/>
      </c>
      <c r="O10" s="25"/>
      <c r="P10" s="25"/>
      <c r="Q10">
        <f t="shared" si="0"/>
        <v>0</v>
      </c>
    </row>
    <row r="11" spans="1:17" x14ac:dyDescent="0.25">
      <c r="A11" s="18" t="s">
        <v>100</v>
      </c>
      <c r="B11" s="19" t="s">
        <v>99</v>
      </c>
      <c r="C11" s="20" t="s">
        <v>11</v>
      </c>
      <c r="D11" s="21" t="s">
        <v>35</v>
      </c>
      <c r="E11" s="20" t="s">
        <v>11</v>
      </c>
      <c r="F11" s="21" t="s">
        <v>57</v>
      </c>
      <c r="G11" s="12">
        <v>1.1200000000000001</v>
      </c>
      <c r="H11" s="43">
        <v>0.66</v>
      </c>
      <c r="I11" s="82">
        <f t="shared" si="1"/>
        <v>0.4107142857142857</v>
      </c>
      <c r="K11" s="110"/>
      <c r="L11" s="23">
        <f t="shared" si="2"/>
        <v>0</v>
      </c>
      <c r="M11" s="24" t="str">
        <f t="shared" si="3"/>
        <v/>
      </c>
      <c r="N11" s="115" t="str">
        <f t="shared" si="4"/>
        <v/>
      </c>
      <c r="O11" s="25"/>
      <c r="P11" s="25"/>
      <c r="Q11">
        <f t="shared" si="0"/>
        <v>0</v>
      </c>
    </row>
    <row r="12" spans="1:17" x14ac:dyDescent="0.25">
      <c r="A12" s="18" t="s">
        <v>94</v>
      </c>
      <c r="B12" s="19" t="s">
        <v>93</v>
      </c>
      <c r="C12" s="20" t="s">
        <v>11</v>
      </c>
      <c r="D12" s="21" t="s">
        <v>23</v>
      </c>
      <c r="E12" s="20" t="s">
        <v>11</v>
      </c>
      <c r="F12" s="21" t="s">
        <v>57</v>
      </c>
      <c r="G12" s="12">
        <v>1.1200000000000001</v>
      </c>
      <c r="H12" s="43">
        <v>0.66</v>
      </c>
      <c r="I12" s="82">
        <f t="shared" si="1"/>
        <v>0.4107142857142857</v>
      </c>
      <c r="K12" s="110"/>
      <c r="L12" s="23">
        <f t="shared" si="2"/>
        <v>0</v>
      </c>
      <c r="M12" s="24" t="str">
        <f t="shared" si="3"/>
        <v/>
      </c>
      <c r="N12" s="115" t="str">
        <f t="shared" si="4"/>
        <v/>
      </c>
      <c r="O12" s="25"/>
      <c r="P12" s="25"/>
      <c r="Q12">
        <f t="shared" si="0"/>
        <v>0</v>
      </c>
    </row>
    <row r="13" spans="1:17" x14ac:dyDescent="0.25">
      <c r="A13" s="18" t="s">
        <v>95</v>
      </c>
      <c r="B13" s="19" t="s">
        <v>96</v>
      </c>
      <c r="C13" s="20" t="s">
        <v>11</v>
      </c>
      <c r="D13" s="21" t="s">
        <v>24</v>
      </c>
      <c r="E13" s="20" t="s">
        <v>11</v>
      </c>
      <c r="F13" s="21" t="s">
        <v>57</v>
      </c>
      <c r="G13" s="12">
        <v>1.1200000000000001</v>
      </c>
      <c r="H13" s="43">
        <v>0.66</v>
      </c>
      <c r="I13" s="82">
        <f t="shared" si="1"/>
        <v>0.4107142857142857</v>
      </c>
      <c r="K13" s="110"/>
      <c r="L13" s="23">
        <f t="shared" si="2"/>
        <v>0</v>
      </c>
      <c r="M13" s="24" t="str">
        <f t="shared" si="3"/>
        <v/>
      </c>
      <c r="N13" s="115" t="str">
        <f t="shared" si="4"/>
        <v/>
      </c>
      <c r="O13" s="25"/>
      <c r="P13" s="25"/>
      <c r="Q13">
        <f t="shared" si="0"/>
        <v>0</v>
      </c>
    </row>
    <row r="14" spans="1:17" x14ac:dyDescent="0.25">
      <c r="A14" s="18" t="s">
        <v>97</v>
      </c>
      <c r="B14" s="19" t="s">
        <v>98</v>
      </c>
      <c r="C14" s="20" t="s">
        <v>11</v>
      </c>
      <c r="D14" s="21" t="s">
        <v>151</v>
      </c>
      <c r="E14" s="20" t="s">
        <v>11</v>
      </c>
      <c r="F14" s="21" t="s">
        <v>57</v>
      </c>
      <c r="G14" s="12">
        <v>1.1200000000000001</v>
      </c>
      <c r="H14" s="43">
        <v>0.66</v>
      </c>
      <c r="I14" s="82">
        <f t="shared" si="1"/>
        <v>0.4107142857142857</v>
      </c>
      <c r="K14" s="110"/>
      <c r="L14" s="23">
        <f t="shared" si="2"/>
        <v>0</v>
      </c>
      <c r="M14" s="24" t="str">
        <f t="shared" si="3"/>
        <v/>
      </c>
      <c r="N14" s="115" t="str">
        <f t="shared" si="4"/>
        <v/>
      </c>
      <c r="O14" s="25"/>
      <c r="P14" s="25"/>
      <c r="Q14">
        <f t="shared" si="0"/>
        <v>0</v>
      </c>
    </row>
    <row r="15" spans="1:17" x14ac:dyDescent="0.25">
      <c r="A15" s="18" t="s">
        <v>101</v>
      </c>
      <c r="B15" s="19" t="s">
        <v>102</v>
      </c>
      <c r="C15" s="20" t="s">
        <v>11</v>
      </c>
      <c r="D15" s="21" t="s">
        <v>27</v>
      </c>
      <c r="E15" s="20" t="s">
        <v>11</v>
      </c>
      <c r="F15" s="21" t="s">
        <v>57</v>
      </c>
      <c r="G15" s="12">
        <v>1.1200000000000001</v>
      </c>
      <c r="H15" s="43">
        <v>0.66</v>
      </c>
      <c r="I15" s="82">
        <f t="shared" si="1"/>
        <v>0.4107142857142857</v>
      </c>
      <c r="K15" s="110"/>
      <c r="L15" s="23">
        <f t="shared" si="2"/>
        <v>0</v>
      </c>
      <c r="M15" s="24" t="str">
        <f t="shared" si="3"/>
        <v/>
      </c>
      <c r="N15" s="115" t="str">
        <f t="shared" si="4"/>
        <v/>
      </c>
      <c r="O15" s="25"/>
      <c r="P15" s="25"/>
      <c r="Q15">
        <f t="shared" si="0"/>
        <v>0</v>
      </c>
    </row>
    <row r="16" spans="1:17" x14ac:dyDescent="0.25">
      <c r="A16" s="18" t="s">
        <v>103</v>
      </c>
      <c r="B16" s="19" t="s">
        <v>104</v>
      </c>
      <c r="C16" s="20" t="s">
        <v>11</v>
      </c>
      <c r="D16" s="21" t="s">
        <v>46</v>
      </c>
      <c r="E16" s="20" t="s">
        <v>11</v>
      </c>
      <c r="F16" s="21" t="s">
        <v>57</v>
      </c>
      <c r="G16" s="12">
        <v>1.1200000000000001</v>
      </c>
      <c r="H16" s="43">
        <v>0.66</v>
      </c>
      <c r="I16" s="82">
        <f t="shared" si="1"/>
        <v>0.4107142857142857</v>
      </c>
      <c r="K16" s="110"/>
      <c r="L16" s="23">
        <f t="shared" si="2"/>
        <v>0</v>
      </c>
      <c r="M16" s="24" t="str">
        <f t="shared" si="3"/>
        <v/>
      </c>
      <c r="N16" s="115" t="str">
        <f t="shared" si="4"/>
        <v/>
      </c>
      <c r="O16" s="25"/>
      <c r="P16" s="25"/>
      <c r="Q16">
        <f t="shared" si="0"/>
        <v>0</v>
      </c>
    </row>
    <row r="17" spans="1:17" x14ac:dyDescent="0.25">
      <c r="A17" s="18" t="s">
        <v>105</v>
      </c>
      <c r="B17" s="19" t="s">
        <v>106</v>
      </c>
      <c r="C17" s="20" t="s">
        <v>11</v>
      </c>
      <c r="D17" s="21" t="s">
        <v>150</v>
      </c>
      <c r="E17" s="20" t="s">
        <v>11</v>
      </c>
      <c r="F17" s="21" t="s">
        <v>57</v>
      </c>
      <c r="G17" s="12">
        <v>1.42</v>
      </c>
      <c r="H17" s="43">
        <v>0.84</v>
      </c>
      <c r="I17" s="82">
        <f t="shared" si="1"/>
        <v>0.40845070422535212</v>
      </c>
      <c r="K17" s="110"/>
      <c r="L17" s="23">
        <f t="shared" si="2"/>
        <v>0</v>
      </c>
      <c r="M17" s="24" t="str">
        <f t="shared" si="3"/>
        <v/>
      </c>
      <c r="N17" s="115" t="str">
        <f t="shared" si="4"/>
        <v/>
      </c>
      <c r="O17" s="25"/>
      <c r="P17" s="25"/>
      <c r="Q17">
        <f t="shared" si="0"/>
        <v>0</v>
      </c>
    </row>
    <row r="18" spans="1:17" x14ac:dyDescent="0.25">
      <c r="A18" s="18" t="s">
        <v>107</v>
      </c>
      <c r="B18" s="19" t="s">
        <v>108</v>
      </c>
      <c r="C18" s="20" t="s">
        <v>11</v>
      </c>
      <c r="D18" s="21" t="s">
        <v>34</v>
      </c>
      <c r="E18" s="20" t="s">
        <v>11</v>
      </c>
      <c r="F18" s="21" t="s">
        <v>57</v>
      </c>
      <c r="G18" s="12">
        <v>1.42</v>
      </c>
      <c r="H18" s="43">
        <v>0.84</v>
      </c>
      <c r="I18" s="82">
        <f t="shared" si="1"/>
        <v>0.40845070422535212</v>
      </c>
      <c r="K18" s="110"/>
      <c r="L18" s="23">
        <f t="shared" si="2"/>
        <v>0</v>
      </c>
      <c r="M18" s="24" t="str">
        <f t="shared" si="3"/>
        <v/>
      </c>
      <c r="N18" s="115" t="str">
        <f t="shared" si="4"/>
        <v/>
      </c>
      <c r="O18" s="25"/>
      <c r="P18" s="25"/>
      <c r="Q18">
        <f t="shared" si="0"/>
        <v>0</v>
      </c>
    </row>
    <row r="19" spans="1:17" x14ac:dyDescent="0.25">
      <c r="A19" s="18" t="s">
        <v>109</v>
      </c>
      <c r="B19" s="19" t="s">
        <v>110</v>
      </c>
      <c r="C19" s="20" t="s">
        <v>11</v>
      </c>
      <c r="D19" s="21" t="s">
        <v>34</v>
      </c>
      <c r="E19" s="20" t="s">
        <v>11</v>
      </c>
      <c r="F19" s="21" t="s">
        <v>57</v>
      </c>
      <c r="G19" s="12">
        <v>1.42</v>
      </c>
      <c r="H19" s="43">
        <v>0.84</v>
      </c>
      <c r="I19" s="82">
        <f t="shared" si="1"/>
        <v>0.40845070422535212</v>
      </c>
      <c r="K19" s="110"/>
      <c r="L19" s="23">
        <f t="shared" si="2"/>
        <v>0</v>
      </c>
      <c r="M19" s="24" t="str">
        <f t="shared" si="3"/>
        <v/>
      </c>
      <c r="N19" s="115" t="str">
        <f t="shared" si="4"/>
        <v/>
      </c>
      <c r="O19" s="25"/>
      <c r="P19" s="25"/>
      <c r="Q19">
        <f t="shared" si="0"/>
        <v>0</v>
      </c>
    </row>
    <row r="20" spans="1:17" x14ac:dyDescent="0.25">
      <c r="A20" s="18" t="s">
        <v>111</v>
      </c>
      <c r="B20" s="19" t="s">
        <v>112</v>
      </c>
      <c r="C20" s="20" t="s">
        <v>11</v>
      </c>
      <c r="D20" s="21" t="s">
        <v>18</v>
      </c>
      <c r="E20" s="20" t="s">
        <v>11</v>
      </c>
      <c r="F20" s="21" t="s">
        <v>57</v>
      </c>
      <c r="G20" s="12">
        <v>1.33</v>
      </c>
      <c r="H20" s="43">
        <v>0.78</v>
      </c>
      <c r="I20" s="82">
        <f t="shared" si="1"/>
        <v>0.4135338345864662</v>
      </c>
      <c r="K20" s="110"/>
      <c r="L20" s="23">
        <f t="shared" si="2"/>
        <v>0</v>
      </c>
      <c r="M20" s="24" t="str">
        <f t="shared" si="3"/>
        <v/>
      </c>
      <c r="N20" s="115" t="str">
        <f t="shared" si="4"/>
        <v/>
      </c>
      <c r="O20" s="25"/>
      <c r="P20" s="25"/>
      <c r="Q20">
        <f t="shared" si="0"/>
        <v>0</v>
      </c>
    </row>
    <row r="21" spans="1:17" x14ac:dyDescent="0.25">
      <c r="A21" s="18" t="s">
        <v>113</v>
      </c>
      <c r="B21" s="19" t="s">
        <v>114</v>
      </c>
      <c r="C21" s="20" t="s">
        <v>11</v>
      </c>
      <c r="D21" s="21" t="s">
        <v>19</v>
      </c>
      <c r="E21" s="20" t="s">
        <v>11</v>
      </c>
      <c r="F21" s="21" t="s">
        <v>57</v>
      </c>
      <c r="G21" s="12">
        <v>1.33</v>
      </c>
      <c r="H21" s="43">
        <v>0.78</v>
      </c>
      <c r="I21" s="82">
        <f t="shared" si="1"/>
        <v>0.4135338345864662</v>
      </c>
      <c r="K21" s="110"/>
      <c r="L21" s="23">
        <f t="shared" si="2"/>
        <v>0</v>
      </c>
      <c r="M21" s="24" t="str">
        <f t="shared" si="3"/>
        <v/>
      </c>
      <c r="N21" s="115" t="str">
        <f t="shared" si="4"/>
        <v/>
      </c>
      <c r="O21" s="25"/>
      <c r="P21" s="25"/>
      <c r="Q21">
        <f t="shared" si="0"/>
        <v>0</v>
      </c>
    </row>
    <row r="22" spans="1:17" x14ac:dyDescent="0.25">
      <c r="A22" s="18" t="s">
        <v>115</v>
      </c>
      <c r="B22" s="19" t="s">
        <v>116</v>
      </c>
      <c r="C22" s="20" t="s">
        <v>11</v>
      </c>
      <c r="D22" s="21" t="s">
        <v>17</v>
      </c>
      <c r="E22" s="20" t="s">
        <v>11</v>
      </c>
      <c r="F22" s="21" t="s">
        <v>57</v>
      </c>
      <c r="G22" s="12">
        <v>1.33</v>
      </c>
      <c r="H22" s="43">
        <v>0.78</v>
      </c>
      <c r="I22" s="82">
        <f t="shared" si="1"/>
        <v>0.4135338345864662</v>
      </c>
      <c r="K22" s="110"/>
      <c r="L22" s="23">
        <f t="shared" si="2"/>
        <v>0</v>
      </c>
      <c r="M22" s="24" t="str">
        <f t="shared" si="3"/>
        <v/>
      </c>
      <c r="N22" s="115" t="str">
        <f t="shared" si="4"/>
        <v/>
      </c>
      <c r="O22" s="25"/>
      <c r="P22" s="25"/>
      <c r="Q22">
        <f t="shared" si="0"/>
        <v>0</v>
      </c>
    </row>
    <row r="23" spans="1:17" x14ac:dyDescent="0.25">
      <c r="A23" s="18" t="s">
        <v>117</v>
      </c>
      <c r="B23" s="19" t="s">
        <v>118</v>
      </c>
      <c r="C23" s="20" t="s">
        <v>11</v>
      </c>
      <c r="D23" s="21" t="s">
        <v>20</v>
      </c>
      <c r="E23" s="20" t="s">
        <v>11</v>
      </c>
      <c r="F23" s="21" t="s">
        <v>57</v>
      </c>
      <c r="G23" s="12">
        <v>1.33</v>
      </c>
      <c r="H23" s="43">
        <v>0.78</v>
      </c>
      <c r="I23" s="82">
        <f t="shared" si="1"/>
        <v>0.4135338345864662</v>
      </c>
      <c r="J23" s="30"/>
      <c r="K23" s="110"/>
      <c r="L23" s="23">
        <f t="shared" si="2"/>
        <v>0</v>
      </c>
      <c r="M23" s="24" t="str">
        <f t="shared" si="3"/>
        <v/>
      </c>
      <c r="N23" s="115" t="str">
        <f t="shared" si="4"/>
        <v/>
      </c>
      <c r="O23" s="25"/>
      <c r="P23" s="25"/>
      <c r="Q23">
        <f t="shared" si="0"/>
        <v>0</v>
      </c>
    </row>
    <row r="24" spans="1:17" x14ac:dyDescent="0.25">
      <c r="A24" s="18" t="s">
        <v>119</v>
      </c>
      <c r="B24" s="19" t="s">
        <v>120</v>
      </c>
      <c r="C24" s="20" t="s">
        <v>11</v>
      </c>
      <c r="D24" s="21" t="s">
        <v>21</v>
      </c>
      <c r="E24" s="20" t="s">
        <v>11</v>
      </c>
      <c r="F24" s="21" t="s">
        <v>57</v>
      </c>
      <c r="G24" s="12">
        <v>1.33</v>
      </c>
      <c r="H24" s="43">
        <v>0.78</v>
      </c>
      <c r="I24" s="82">
        <f t="shared" si="1"/>
        <v>0.4135338345864662</v>
      </c>
      <c r="J24" s="30"/>
      <c r="K24" s="110"/>
      <c r="L24" s="23">
        <f t="shared" si="2"/>
        <v>0</v>
      </c>
      <c r="M24" s="24" t="str">
        <f t="shared" si="3"/>
        <v/>
      </c>
      <c r="N24" s="115" t="str">
        <f t="shared" si="4"/>
        <v/>
      </c>
      <c r="O24" s="25"/>
      <c r="P24" s="25"/>
      <c r="Q24">
        <f t="shared" si="0"/>
        <v>0</v>
      </c>
    </row>
    <row r="25" spans="1:17" x14ac:dyDescent="0.25">
      <c r="A25" s="18" t="s">
        <v>121</v>
      </c>
      <c r="B25" s="19" t="s">
        <v>122</v>
      </c>
      <c r="C25" s="20" t="s">
        <v>11</v>
      </c>
      <c r="D25" s="21" t="s">
        <v>22</v>
      </c>
      <c r="E25" s="20" t="s">
        <v>11</v>
      </c>
      <c r="F25" s="21" t="s">
        <v>57</v>
      </c>
      <c r="G25" s="12">
        <v>1.33</v>
      </c>
      <c r="H25" s="43">
        <v>0.78</v>
      </c>
      <c r="I25" s="82">
        <f t="shared" si="1"/>
        <v>0.4135338345864662</v>
      </c>
      <c r="J25" s="30"/>
      <c r="K25" s="110"/>
      <c r="L25" s="23">
        <f t="shared" si="2"/>
        <v>0</v>
      </c>
      <c r="M25" s="24" t="str">
        <f t="shared" si="3"/>
        <v/>
      </c>
      <c r="N25" s="115" t="str">
        <f t="shared" si="4"/>
        <v/>
      </c>
      <c r="O25" s="25"/>
      <c r="P25" s="25"/>
      <c r="Q25">
        <f t="shared" si="0"/>
        <v>0</v>
      </c>
    </row>
    <row r="26" spans="1:17" x14ac:dyDescent="0.25">
      <c r="A26" s="18" t="s">
        <v>125</v>
      </c>
      <c r="B26" s="19" t="s">
        <v>126</v>
      </c>
      <c r="C26" s="20" t="s">
        <v>11</v>
      </c>
      <c r="D26" s="21" t="s">
        <v>35</v>
      </c>
      <c r="E26" s="20" t="s">
        <v>11</v>
      </c>
      <c r="F26" s="21" t="s">
        <v>57</v>
      </c>
      <c r="G26" s="12">
        <v>1.33</v>
      </c>
      <c r="H26" s="43">
        <v>0.78</v>
      </c>
      <c r="I26" s="82">
        <f t="shared" si="1"/>
        <v>0.4135338345864662</v>
      </c>
      <c r="J26" s="30"/>
      <c r="K26" s="110"/>
      <c r="L26" s="23">
        <f>K26*F26</f>
        <v>0</v>
      </c>
      <c r="M26" s="24" t="str">
        <f t="shared" si="3"/>
        <v/>
      </c>
      <c r="N26" s="115" t="str">
        <f t="shared" si="4"/>
        <v/>
      </c>
      <c r="O26" s="25"/>
      <c r="P26" s="25"/>
      <c r="Q26">
        <f t="shared" si="0"/>
        <v>0</v>
      </c>
    </row>
    <row r="27" spans="1:17" x14ac:dyDescent="0.25">
      <c r="A27" s="18" t="s">
        <v>123</v>
      </c>
      <c r="B27" s="19" t="s">
        <v>124</v>
      </c>
      <c r="C27" s="20" t="s">
        <v>11</v>
      </c>
      <c r="D27" s="21" t="s">
        <v>23</v>
      </c>
      <c r="E27" s="20" t="s">
        <v>11</v>
      </c>
      <c r="F27" s="21" t="s">
        <v>57</v>
      </c>
      <c r="G27" s="12">
        <v>1.33</v>
      </c>
      <c r="H27" s="43">
        <v>0.78</v>
      </c>
      <c r="I27" s="82">
        <f t="shared" si="1"/>
        <v>0.4135338345864662</v>
      </c>
      <c r="J27" s="30"/>
      <c r="K27" s="110"/>
      <c r="L27" s="23">
        <f t="shared" si="2"/>
        <v>0</v>
      </c>
      <c r="M27" s="24" t="str">
        <f t="shared" si="3"/>
        <v/>
      </c>
      <c r="N27" s="115" t="str">
        <f t="shared" si="4"/>
        <v/>
      </c>
      <c r="O27" s="25"/>
      <c r="P27" s="25"/>
      <c r="Q27">
        <f t="shared" si="0"/>
        <v>0</v>
      </c>
    </row>
    <row r="28" spans="1:17" x14ac:dyDescent="0.25">
      <c r="A28" s="18" t="s">
        <v>127</v>
      </c>
      <c r="B28" s="19" t="s">
        <v>128</v>
      </c>
      <c r="C28" s="20" t="s">
        <v>11</v>
      </c>
      <c r="D28" s="21" t="s">
        <v>24</v>
      </c>
      <c r="E28" s="20" t="s">
        <v>11</v>
      </c>
      <c r="F28" s="21" t="s">
        <v>57</v>
      </c>
      <c r="G28" s="12">
        <v>1.33</v>
      </c>
      <c r="H28" s="43">
        <v>0.78</v>
      </c>
      <c r="I28" s="82">
        <f t="shared" si="1"/>
        <v>0.4135338345864662</v>
      </c>
      <c r="J28" s="30"/>
      <c r="K28" s="110"/>
      <c r="L28" s="23">
        <f t="shared" si="2"/>
        <v>0</v>
      </c>
      <c r="M28" s="24" t="str">
        <f t="shared" si="3"/>
        <v/>
      </c>
      <c r="N28" s="115" t="str">
        <f t="shared" si="4"/>
        <v/>
      </c>
      <c r="O28" s="25"/>
      <c r="P28" s="25"/>
      <c r="Q28">
        <f t="shared" si="0"/>
        <v>0</v>
      </c>
    </row>
    <row r="29" spans="1:17" s="17" customFormat="1" x14ac:dyDescent="0.25">
      <c r="A29" s="18" t="s">
        <v>129</v>
      </c>
      <c r="B29" s="19" t="s">
        <v>130</v>
      </c>
      <c r="C29" s="20" t="s">
        <v>11</v>
      </c>
      <c r="D29" s="21" t="s">
        <v>26</v>
      </c>
      <c r="E29" s="20" t="s">
        <v>11</v>
      </c>
      <c r="F29" s="21" t="s">
        <v>57</v>
      </c>
      <c r="G29" s="12">
        <v>1.33</v>
      </c>
      <c r="H29" s="43">
        <v>0.78</v>
      </c>
      <c r="I29" s="82">
        <f t="shared" si="1"/>
        <v>0.4135338345864662</v>
      </c>
      <c r="J29" s="30"/>
      <c r="K29" s="110"/>
      <c r="L29" s="23">
        <f t="shared" si="2"/>
        <v>0</v>
      </c>
      <c r="M29" s="24" t="str">
        <f t="shared" si="3"/>
        <v/>
      </c>
      <c r="N29" s="115" t="str">
        <f t="shared" si="4"/>
        <v/>
      </c>
      <c r="O29" s="25"/>
      <c r="P29" s="25"/>
      <c r="Q29">
        <f t="shared" si="0"/>
        <v>0</v>
      </c>
    </row>
    <row r="30" spans="1:17" s="17" customFormat="1" x14ac:dyDescent="0.25">
      <c r="A30" s="18" t="s">
        <v>131</v>
      </c>
      <c r="B30" s="19" t="s">
        <v>132</v>
      </c>
      <c r="C30" s="20" t="s">
        <v>11</v>
      </c>
      <c r="D30" s="21" t="s">
        <v>27</v>
      </c>
      <c r="E30" s="20" t="s">
        <v>11</v>
      </c>
      <c r="F30" s="21" t="s">
        <v>57</v>
      </c>
      <c r="G30" s="12">
        <v>1.33</v>
      </c>
      <c r="H30" s="43">
        <v>0.78</v>
      </c>
      <c r="I30" s="82">
        <f t="shared" si="1"/>
        <v>0.4135338345864662</v>
      </c>
      <c r="J30" s="30"/>
      <c r="K30" s="110"/>
      <c r="L30" s="23">
        <f t="shared" si="2"/>
        <v>0</v>
      </c>
      <c r="M30" s="24" t="str">
        <f t="shared" si="3"/>
        <v/>
      </c>
      <c r="N30" s="115" t="str">
        <f t="shared" si="4"/>
        <v/>
      </c>
      <c r="O30" s="25"/>
      <c r="P30" s="25"/>
      <c r="Q30">
        <f t="shared" si="0"/>
        <v>0</v>
      </c>
    </row>
    <row r="31" spans="1:17" s="17" customFormat="1" x14ac:dyDescent="0.25">
      <c r="A31" s="18" t="s">
        <v>801</v>
      </c>
      <c r="B31" s="19" t="s">
        <v>804</v>
      </c>
      <c r="C31" s="20"/>
      <c r="D31" s="21" t="s">
        <v>34</v>
      </c>
      <c r="E31" s="20" t="s">
        <v>11</v>
      </c>
      <c r="F31" s="21" t="s">
        <v>57</v>
      </c>
      <c r="G31" s="12">
        <v>1.7</v>
      </c>
      <c r="H31" s="43">
        <v>1</v>
      </c>
      <c r="I31" s="82">
        <f t="shared" si="1"/>
        <v>0.41176470588235292</v>
      </c>
      <c r="J31" s="30"/>
      <c r="K31" s="110"/>
      <c r="L31" s="23">
        <f t="shared" si="2"/>
        <v>0</v>
      </c>
      <c r="M31" s="24" t="str">
        <f t="shared" si="3"/>
        <v/>
      </c>
      <c r="N31" s="115" t="str">
        <f t="shared" si="4"/>
        <v/>
      </c>
      <c r="O31" s="25"/>
      <c r="P31" s="25"/>
      <c r="Q31"/>
    </row>
    <row r="32" spans="1:17" s="17" customFormat="1" x14ac:dyDescent="0.25">
      <c r="A32" s="18" t="s">
        <v>802</v>
      </c>
      <c r="B32" s="19" t="s">
        <v>805</v>
      </c>
      <c r="C32" s="20"/>
      <c r="D32" s="21" t="s">
        <v>34</v>
      </c>
      <c r="E32" s="20" t="s">
        <v>11</v>
      </c>
      <c r="F32" s="21" t="s">
        <v>57</v>
      </c>
      <c r="G32" s="12">
        <v>1.7</v>
      </c>
      <c r="H32" s="43">
        <v>1</v>
      </c>
      <c r="I32" s="82">
        <f t="shared" si="1"/>
        <v>0.41176470588235292</v>
      </c>
      <c r="J32" s="30"/>
      <c r="K32" s="110"/>
      <c r="L32" s="23">
        <f t="shared" si="2"/>
        <v>0</v>
      </c>
      <c r="M32" s="24" t="str">
        <f t="shared" si="3"/>
        <v/>
      </c>
      <c r="N32" s="115" t="str">
        <f t="shared" si="4"/>
        <v/>
      </c>
      <c r="O32" s="25"/>
      <c r="P32" s="25"/>
      <c r="Q32"/>
    </row>
    <row r="33" spans="1:17" s="17" customFormat="1" x14ac:dyDescent="0.25">
      <c r="A33" s="18" t="s">
        <v>803</v>
      </c>
      <c r="B33" s="19" t="s">
        <v>869</v>
      </c>
      <c r="C33" s="20"/>
      <c r="D33" s="21" t="s">
        <v>151</v>
      </c>
      <c r="E33" s="20" t="s">
        <v>11</v>
      </c>
      <c r="F33" s="21" t="s">
        <v>57</v>
      </c>
      <c r="G33" s="12">
        <v>1.7</v>
      </c>
      <c r="H33" s="43">
        <v>1</v>
      </c>
      <c r="I33" s="82">
        <f t="shared" si="1"/>
        <v>0.41176470588235292</v>
      </c>
      <c r="J33" s="30"/>
      <c r="K33" s="110"/>
      <c r="L33" s="23">
        <f t="shared" si="2"/>
        <v>0</v>
      </c>
      <c r="M33" s="24" t="str">
        <f t="shared" si="3"/>
        <v/>
      </c>
      <c r="N33" s="115" t="str">
        <f t="shared" si="4"/>
        <v/>
      </c>
      <c r="O33" s="25"/>
      <c r="P33" s="25"/>
      <c r="Q33"/>
    </row>
    <row r="34" spans="1:17" s="17" customFormat="1" x14ac:dyDescent="0.25">
      <c r="A34" s="18" t="s">
        <v>133</v>
      </c>
      <c r="B34" s="19" t="s">
        <v>820</v>
      </c>
      <c r="C34" s="20" t="s">
        <v>11</v>
      </c>
      <c r="D34" s="21" t="s">
        <v>134</v>
      </c>
      <c r="E34" s="20" t="s">
        <v>11</v>
      </c>
      <c r="F34" s="21" t="s">
        <v>57</v>
      </c>
      <c r="G34" s="12">
        <v>1.33</v>
      </c>
      <c r="H34" s="43">
        <v>0.78</v>
      </c>
      <c r="I34" s="82">
        <f t="shared" si="1"/>
        <v>0.4135338345864662</v>
      </c>
      <c r="J34" s="30"/>
      <c r="K34" s="110"/>
      <c r="L34" s="23">
        <f t="shared" si="2"/>
        <v>0</v>
      </c>
      <c r="M34" s="24" t="str">
        <f t="shared" si="3"/>
        <v/>
      </c>
      <c r="N34" s="115" t="str">
        <f t="shared" si="4"/>
        <v/>
      </c>
      <c r="O34" s="25"/>
      <c r="P34" s="25"/>
      <c r="Q34">
        <f t="shared" si="0"/>
        <v>0</v>
      </c>
    </row>
    <row r="35" spans="1:17" s="17" customFormat="1" x14ac:dyDescent="0.25">
      <c r="A35" s="18" t="s">
        <v>136</v>
      </c>
      <c r="B35" s="19" t="s">
        <v>821</v>
      </c>
      <c r="C35" s="20" t="s">
        <v>11</v>
      </c>
      <c r="D35" s="21" t="s">
        <v>135</v>
      </c>
      <c r="E35" s="20" t="s">
        <v>11</v>
      </c>
      <c r="F35" s="21" t="s">
        <v>57</v>
      </c>
      <c r="G35" s="12">
        <v>1.33</v>
      </c>
      <c r="H35" s="43">
        <v>0.78</v>
      </c>
      <c r="I35" s="82">
        <f t="shared" si="1"/>
        <v>0.4135338345864662</v>
      </c>
      <c r="J35" s="30"/>
      <c r="K35" s="110"/>
      <c r="L35" s="23">
        <f t="shared" si="2"/>
        <v>0</v>
      </c>
      <c r="M35" s="24" t="str">
        <f t="shared" si="3"/>
        <v/>
      </c>
      <c r="N35" s="115" t="str">
        <f t="shared" si="4"/>
        <v/>
      </c>
      <c r="O35" s="25"/>
      <c r="P35" s="25"/>
      <c r="Q35">
        <f t="shared" si="0"/>
        <v>0</v>
      </c>
    </row>
    <row r="36" spans="1:17" s="17" customFormat="1" x14ac:dyDescent="0.25">
      <c r="A36" s="18" t="s">
        <v>137</v>
      </c>
      <c r="B36" s="19" t="s">
        <v>870</v>
      </c>
      <c r="C36" s="20" t="s">
        <v>11</v>
      </c>
      <c r="D36" s="21" t="s">
        <v>138</v>
      </c>
      <c r="E36" s="20" t="s">
        <v>11</v>
      </c>
      <c r="F36" s="21" t="s">
        <v>57</v>
      </c>
      <c r="G36" s="12">
        <v>1.33</v>
      </c>
      <c r="H36" s="43">
        <v>0.78</v>
      </c>
      <c r="I36" s="82">
        <f t="shared" ref="I36:I38" si="5">1-H36/G36</f>
        <v>0.4135338345864662</v>
      </c>
      <c r="J36" s="30"/>
      <c r="K36" s="110"/>
      <c r="L36" s="23">
        <f t="shared" si="2"/>
        <v>0</v>
      </c>
      <c r="M36" s="24" t="str">
        <f t="shared" si="3"/>
        <v/>
      </c>
      <c r="N36" s="115" t="str">
        <f t="shared" si="4"/>
        <v/>
      </c>
      <c r="O36" s="25"/>
      <c r="P36" s="25"/>
      <c r="Q36">
        <f t="shared" si="0"/>
        <v>0</v>
      </c>
    </row>
    <row r="37" spans="1:17" s="17" customFormat="1" x14ac:dyDescent="0.25">
      <c r="A37" s="18" t="s">
        <v>139</v>
      </c>
      <c r="B37" s="19" t="s">
        <v>822</v>
      </c>
      <c r="C37" s="20" t="s">
        <v>11</v>
      </c>
      <c r="D37" s="21" t="s">
        <v>140</v>
      </c>
      <c r="E37" s="20" t="s">
        <v>11</v>
      </c>
      <c r="F37" s="21" t="s">
        <v>57</v>
      </c>
      <c r="G37" s="12">
        <v>1.33</v>
      </c>
      <c r="H37" s="43">
        <v>0.78</v>
      </c>
      <c r="I37" s="82">
        <f t="shared" si="5"/>
        <v>0.4135338345864662</v>
      </c>
      <c r="J37" s="30"/>
      <c r="K37" s="110"/>
      <c r="L37" s="23">
        <f t="shared" si="2"/>
        <v>0</v>
      </c>
      <c r="M37" s="24" t="str">
        <f t="shared" si="3"/>
        <v/>
      </c>
      <c r="N37" s="115" t="str">
        <f t="shared" si="4"/>
        <v/>
      </c>
      <c r="O37" s="25"/>
      <c r="P37" s="25"/>
      <c r="Q37">
        <f t="shared" si="0"/>
        <v>0</v>
      </c>
    </row>
    <row r="38" spans="1:17" s="17" customFormat="1" x14ac:dyDescent="0.25">
      <c r="A38" s="18" t="s">
        <v>141</v>
      </c>
      <c r="B38" s="19" t="s">
        <v>823</v>
      </c>
      <c r="C38" s="20" t="s">
        <v>11</v>
      </c>
      <c r="D38" s="21" t="s">
        <v>143</v>
      </c>
      <c r="E38" s="20" t="s">
        <v>11</v>
      </c>
      <c r="F38" s="21" t="s">
        <v>57</v>
      </c>
      <c r="G38" s="12">
        <v>1.33</v>
      </c>
      <c r="H38" s="43">
        <v>0.78</v>
      </c>
      <c r="I38" s="82">
        <f t="shared" si="5"/>
        <v>0.4135338345864662</v>
      </c>
      <c r="J38" s="30"/>
      <c r="K38" s="110"/>
      <c r="L38" s="23">
        <f t="shared" si="2"/>
        <v>0</v>
      </c>
      <c r="M38" s="24" t="str">
        <f t="shared" si="3"/>
        <v/>
      </c>
      <c r="N38" s="115" t="str">
        <f t="shared" si="4"/>
        <v/>
      </c>
      <c r="O38" s="25"/>
      <c r="P38" s="25"/>
      <c r="Q38">
        <f t="shared" si="0"/>
        <v>0</v>
      </c>
    </row>
    <row r="39" spans="1:17" s="17" customFormat="1" x14ac:dyDescent="0.25">
      <c r="A39" s="18" t="s">
        <v>142</v>
      </c>
      <c r="B39" s="19" t="s">
        <v>824</v>
      </c>
      <c r="C39" s="20" t="s">
        <v>11</v>
      </c>
      <c r="D39" s="21" t="s">
        <v>152</v>
      </c>
      <c r="E39" s="20" t="s">
        <v>11</v>
      </c>
      <c r="F39" s="21" t="s">
        <v>57</v>
      </c>
      <c r="G39" s="12">
        <v>1.33</v>
      </c>
      <c r="H39" s="43">
        <v>0.78</v>
      </c>
      <c r="I39" s="82">
        <f t="shared" ref="I39:I40" si="6">1-H39/G39</f>
        <v>0.4135338345864662</v>
      </c>
      <c r="J39" s="30"/>
      <c r="K39" s="110"/>
      <c r="L39" s="23">
        <f t="shared" si="2"/>
        <v>0</v>
      </c>
      <c r="M39" s="24" t="str">
        <f t="shared" si="3"/>
        <v/>
      </c>
      <c r="N39" s="115" t="str">
        <f t="shared" si="4"/>
        <v/>
      </c>
      <c r="O39" s="25"/>
      <c r="P39" s="25"/>
      <c r="Q39">
        <f t="shared" si="0"/>
        <v>0</v>
      </c>
    </row>
    <row r="40" spans="1:17" s="17" customFormat="1" x14ac:dyDescent="0.25">
      <c r="A40" s="18" t="s">
        <v>144</v>
      </c>
      <c r="B40" s="19" t="s">
        <v>763</v>
      </c>
      <c r="C40" s="20" t="s">
        <v>11</v>
      </c>
      <c r="D40" s="21" t="s">
        <v>18</v>
      </c>
      <c r="E40" s="20" t="s">
        <v>11</v>
      </c>
      <c r="F40" s="21" t="s">
        <v>57</v>
      </c>
      <c r="G40" s="12">
        <v>1.33</v>
      </c>
      <c r="H40" s="43">
        <v>0.78</v>
      </c>
      <c r="I40" s="82">
        <f t="shared" si="6"/>
        <v>0.4135338345864662</v>
      </c>
      <c r="J40" s="30"/>
      <c r="K40" s="110"/>
      <c r="L40" s="23">
        <f t="shared" si="2"/>
        <v>0</v>
      </c>
      <c r="M40" s="24" t="str">
        <f t="shared" si="3"/>
        <v/>
      </c>
      <c r="N40" s="115" t="str">
        <f t="shared" si="4"/>
        <v/>
      </c>
      <c r="O40" s="25"/>
      <c r="P40" s="25"/>
      <c r="Q40">
        <f t="shared" si="0"/>
        <v>0</v>
      </c>
    </row>
    <row r="41" spans="1:17" s="17" customFormat="1" x14ac:dyDescent="0.25">
      <c r="A41" s="18" t="s">
        <v>145</v>
      </c>
      <c r="B41" s="19" t="s">
        <v>764</v>
      </c>
      <c r="C41" s="20" t="s">
        <v>11</v>
      </c>
      <c r="D41" s="21" t="s">
        <v>146</v>
      </c>
      <c r="E41" s="20" t="s">
        <v>11</v>
      </c>
      <c r="F41" s="21" t="s">
        <v>57</v>
      </c>
      <c r="G41" s="12">
        <v>1.33</v>
      </c>
      <c r="H41" s="43">
        <v>0.78</v>
      </c>
      <c r="I41" s="82">
        <f t="shared" ref="I41" si="7">1-H41/G41</f>
        <v>0.4135338345864662</v>
      </c>
      <c r="J41" s="30"/>
      <c r="K41" s="110"/>
      <c r="L41" s="23">
        <f t="shared" si="2"/>
        <v>0</v>
      </c>
      <c r="M41" s="24" t="str">
        <f t="shared" si="3"/>
        <v/>
      </c>
      <c r="N41" s="115" t="str">
        <f t="shared" si="4"/>
        <v/>
      </c>
      <c r="O41" s="25"/>
      <c r="P41" s="25"/>
      <c r="Q41">
        <f t="shared" si="0"/>
        <v>0</v>
      </c>
    </row>
    <row r="42" spans="1:17" s="17" customFormat="1" x14ac:dyDescent="0.25">
      <c r="A42" s="18" t="s">
        <v>147</v>
      </c>
      <c r="B42" s="19" t="s">
        <v>765</v>
      </c>
      <c r="C42" s="20" t="s">
        <v>11</v>
      </c>
      <c r="D42" s="21" t="s">
        <v>20</v>
      </c>
      <c r="E42" s="20" t="s">
        <v>11</v>
      </c>
      <c r="F42" s="21" t="s">
        <v>57</v>
      </c>
      <c r="G42" s="12">
        <v>1.33</v>
      </c>
      <c r="H42" s="43">
        <v>0.78</v>
      </c>
      <c r="I42" s="82">
        <f t="shared" ref="I42:I45" si="8">1-H42/G42</f>
        <v>0.4135338345864662</v>
      </c>
      <c r="J42" s="30"/>
      <c r="K42" s="110"/>
      <c r="L42" s="23">
        <f t="shared" si="2"/>
        <v>0</v>
      </c>
      <c r="M42" s="24" t="str">
        <f t="shared" si="3"/>
        <v/>
      </c>
      <c r="N42" s="115" t="str">
        <f t="shared" si="4"/>
        <v/>
      </c>
      <c r="O42" s="25"/>
      <c r="P42" s="25"/>
      <c r="Q42">
        <f t="shared" si="0"/>
        <v>0</v>
      </c>
    </row>
    <row r="43" spans="1:17" s="17" customFormat="1" x14ac:dyDescent="0.25">
      <c r="A43" s="18" t="s">
        <v>148</v>
      </c>
      <c r="B43" s="19" t="s">
        <v>766</v>
      </c>
      <c r="C43" s="20" t="s">
        <v>11</v>
      </c>
      <c r="D43" s="21" t="s">
        <v>23</v>
      </c>
      <c r="E43" s="20" t="s">
        <v>11</v>
      </c>
      <c r="F43" s="21" t="s">
        <v>57</v>
      </c>
      <c r="G43" s="12">
        <v>1.33</v>
      </c>
      <c r="H43" s="43">
        <v>0.78</v>
      </c>
      <c r="I43" s="82">
        <f t="shared" si="8"/>
        <v>0.4135338345864662</v>
      </c>
      <c r="J43" s="30"/>
      <c r="K43" s="110"/>
      <c r="L43" s="23">
        <f t="shared" si="2"/>
        <v>0</v>
      </c>
      <c r="M43" s="24" t="str">
        <f t="shared" si="3"/>
        <v/>
      </c>
      <c r="N43" s="115" t="str">
        <f t="shared" si="4"/>
        <v/>
      </c>
      <c r="O43" s="25"/>
      <c r="P43" s="25"/>
      <c r="Q43">
        <f t="shared" si="0"/>
        <v>0</v>
      </c>
    </row>
    <row r="44" spans="1:17" s="17" customFormat="1" x14ac:dyDescent="0.25">
      <c r="A44" s="18" t="s">
        <v>149</v>
      </c>
      <c r="B44" s="19" t="s">
        <v>767</v>
      </c>
      <c r="C44" s="20" t="s">
        <v>11</v>
      </c>
      <c r="D44" s="21" t="s">
        <v>28</v>
      </c>
      <c r="E44" s="20" t="s">
        <v>11</v>
      </c>
      <c r="F44" s="21" t="s">
        <v>57</v>
      </c>
      <c r="G44" s="12">
        <v>1.33</v>
      </c>
      <c r="H44" s="43">
        <v>0.78</v>
      </c>
      <c r="I44" s="82">
        <f t="shared" si="8"/>
        <v>0.4135338345864662</v>
      </c>
      <c r="J44" s="30"/>
      <c r="K44" s="110"/>
      <c r="L44" s="23">
        <f t="shared" si="2"/>
        <v>0</v>
      </c>
      <c r="M44" s="24" t="str">
        <f t="shared" si="3"/>
        <v/>
      </c>
      <c r="N44" s="115" t="str">
        <f t="shared" si="4"/>
        <v/>
      </c>
      <c r="O44" s="25"/>
      <c r="P44" s="25"/>
      <c r="Q44">
        <f t="shared" si="0"/>
        <v>0</v>
      </c>
    </row>
    <row r="45" spans="1:17" s="17" customFormat="1" ht="14.25" customHeight="1" x14ac:dyDescent="0.25">
      <c r="A45" s="18" t="s">
        <v>153</v>
      </c>
      <c r="B45" s="19" t="s">
        <v>768</v>
      </c>
      <c r="C45" s="20" t="s">
        <v>11</v>
      </c>
      <c r="D45" s="21" t="s">
        <v>151</v>
      </c>
      <c r="E45" s="20" t="s">
        <v>11</v>
      </c>
      <c r="F45" s="21" t="s">
        <v>57</v>
      </c>
      <c r="G45" s="12">
        <v>1.33</v>
      </c>
      <c r="H45" s="43">
        <v>0.78</v>
      </c>
      <c r="I45" s="82">
        <f t="shared" si="8"/>
        <v>0.4135338345864662</v>
      </c>
      <c r="J45" s="30"/>
      <c r="K45" s="110"/>
      <c r="L45" s="23">
        <f t="shared" si="2"/>
        <v>0</v>
      </c>
      <c r="M45" s="24" t="str">
        <f t="shared" si="3"/>
        <v/>
      </c>
      <c r="N45" s="115" t="str">
        <f t="shared" si="4"/>
        <v/>
      </c>
      <c r="O45" s="25"/>
      <c r="P45" s="25"/>
      <c r="Q45">
        <f t="shared" si="0"/>
        <v>0</v>
      </c>
    </row>
    <row r="46" spans="1:17" ht="18.75" x14ac:dyDescent="0.3">
      <c r="A46" s="9" t="s">
        <v>873</v>
      </c>
      <c r="B46" s="29"/>
      <c r="C46" s="11"/>
      <c r="D46" s="11"/>
      <c r="E46" s="11"/>
      <c r="F46" s="11"/>
      <c r="H46" s="12"/>
      <c r="I46" s="82"/>
      <c r="J46" s="30"/>
      <c r="K46" s="31"/>
      <c r="L46" s="32"/>
      <c r="M46" s="33"/>
      <c r="N46" s="116"/>
      <c r="O46" s="25"/>
      <c r="P46" s="25"/>
      <c r="Q46">
        <f t="shared" si="0"/>
        <v>0</v>
      </c>
    </row>
    <row r="47" spans="1:17" x14ac:dyDescent="0.25">
      <c r="A47" s="47" t="s">
        <v>154</v>
      </c>
      <c r="B47" s="45" t="s">
        <v>155</v>
      </c>
      <c r="C47" s="21" t="s">
        <v>11</v>
      </c>
      <c r="D47" s="21" t="s">
        <v>18</v>
      </c>
      <c r="E47" s="20" t="s">
        <v>11</v>
      </c>
      <c r="F47" s="21" t="s">
        <v>57</v>
      </c>
      <c r="G47" s="12">
        <v>3.25</v>
      </c>
      <c r="H47" s="43">
        <v>1.95</v>
      </c>
      <c r="I47" s="82">
        <f t="shared" ref="I47:I51" si="9">1-H47/G47</f>
        <v>0.4</v>
      </c>
      <c r="J47" s="30"/>
      <c r="K47" s="110"/>
      <c r="L47" s="23">
        <f t="shared" ref="L47:L51" si="10">K47*F47</f>
        <v>0</v>
      </c>
      <c r="M47" s="24" t="str">
        <f t="shared" ref="M47:M51" si="11">IF(L47*H47&gt;0,L47*H47,"")</f>
        <v/>
      </c>
      <c r="N47" s="115" t="str">
        <f t="shared" ref="N47:N51" si="12">IF((G47*L47)-(H47*L47)&gt;0,(G47*L47)-(H47*L47),"")</f>
        <v/>
      </c>
      <c r="O47" s="25"/>
      <c r="P47" s="25"/>
      <c r="Q47">
        <f t="shared" ref="Q47:Q235" si="13">IF(K47&gt;0,1,0)</f>
        <v>0</v>
      </c>
    </row>
    <row r="48" spans="1:17" x14ac:dyDescent="0.25">
      <c r="A48" s="47" t="s">
        <v>156</v>
      </c>
      <c r="B48" s="45" t="s">
        <v>157</v>
      </c>
      <c r="C48" s="21" t="s">
        <v>11</v>
      </c>
      <c r="D48" s="21" t="s">
        <v>28</v>
      </c>
      <c r="E48" s="20" t="s">
        <v>11</v>
      </c>
      <c r="F48" s="21" t="s">
        <v>57</v>
      </c>
      <c r="G48" s="12">
        <v>3.25</v>
      </c>
      <c r="H48" s="43">
        <v>1.95</v>
      </c>
      <c r="I48" s="82">
        <f t="shared" ref="I48" si="14">1-H48/G48</f>
        <v>0.4</v>
      </c>
      <c r="J48" s="30"/>
      <c r="K48" s="110"/>
      <c r="L48" s="23">
        <f t="shared" ref="L48" si="15">K48*F48</f>
        <v>0</v>
      </c>
      <c r="M48" s="24" t="str">
        <f t="shared" ref="M48" si="16">IF(L48*H48&gt;0,L48*H48,"")</f>
        <v/>
      </c>
      <c r="N48" s="115" t="str">
        <f t="shared" ref="N48" si="17">IF((G48*L48)-(H48*L48)&gt;0,(G48*L48)-(H48*L48),"")</f>
        <v/>
      </c>
      <c r="O48" s="25"/>
      <c r="P48" s="25"/>
      <c r="Q48">
        <f t="shared" ref="Q48" si="18">IF(K48&gt;0,1,0)</f>
        <v>0</v>
      </c>
    </row>
    <row r="49" spans="1:17" x14ac:dyDescent="0.25">
      <c r="A49" s="47" t="s">
        <v>158</v>
      </c>
      <c r="B49" s="45" t="s">
        <v>159</v>
      </c>
      <c r="C49" s="21" t="s">
        <v>11</v>
      </c>
      <c r="D49" s="21" t="s">
        <v>17</v>
      </c>
      <c r="E49" s="20" t="s">
        <v>11</v>
      </c>
      <c r="F49" s="21" t="s">
        <v>57</v>
      </c>
      <c r="G49" s="12">
        <v>3.25</v>
      </c>
      <c r="H49" s="43">
        <v>1.95</v>
      </c>
      <c r="I49" s="82">
        <f t="shared" si="9"/>
        <v>0.4</v>
      </c>
      <c r="J49" s="30" t="s">
        <v>160</v>
      </c>
      <c r="K49" s="110"/>
      <c r="L49" s="23">
        <f t="shared" si="10"/>
        <v>0</v>
      </c>
      <c r="M49" s="24" t="str">
        <f t="shared" si="11"/>
        <v/>
      </c>
      <c r="N49" s="115" t="str">
        <f t="shared" si="12"/>
        <v/>
      </c>
      <c r="O49" s="25"/>
      <c r="P49" s="25"/>
      <c r="Q49">
        <f t="shared" si="13"/>
        <v>0</v>
      </c>
    </row>
    <row r="50" spans="1:17" x14ac:dyDescent="0.25">
      <c r="A50" s="47" t="s">
        <v>161</v>
      </c>
      <c r="B50" s="45" t="s">
        <v>162</v>
      </c>
      <c r="C50" s="21" t="s">
        <v>11</v>
      </c>
      <c r="D50" s="21" t="s">
        <v>151</v>
      </c>
      <c r="E50" s="20" t="s">
        <v>11</v>
      </c>
      <c r="F50" s="21" t="s">
        <v>57</v>
      </c>
      <c r="G50" s="12">
        <v>3.25</v>
      </c>
      <c r="H50" s="43">
        <v>1.95</v>
      </c>
      <c r="I50" s="82">
        <f t="shared" ref="I50" si="19">1-H50/G50</f>
        <v>0.4</v>
      </c>
      <c r="J50" s="30" t="s">
        <v>160</v>
      </c>
      <c r="K50" s="110"/>
      <c r="L50" s="23">
        <f t="shared" ref="L50" si="20">K50*F50</f>
        <v>0</v>
      </c>
      <c r="M50" s="24" t="str">
        <f t="shared" ref="M50" si="21">IF(L50*H50&gt;0,L50*H50,"")</f>
        <v/>
      </c>
      <c r="N50" s="115" t="str">
        <f t="shared" ref="N50" si="22">IF((G50*L50)-(H50*L50)&gt;0,(G50*L50)-(H50*L50),"")</f>
        <v/>
      </c>
      <c r="O50" s="25"/>
      <c r="P50" s="25"/>
      <c r="Q50">
        <f t="shared" ref="Q50" si="23">IF(K50&gt;0,1,0)</f>
        <v>0</v>
      </c>
    </row>
    <row r="51" spans="1:17" x14ac:dyDescent="0.25">
      <c r="A51" s="47" t="s">
        <v>163</v>
      </c>
      <c r="B51" s="45" t="s">
        <v>164</v>
      </c>
      <c r="C51" s="21" t="s">
        <v>11</v>
      </c>
      <c r="D51" s="21" t="s">
        <v>19</v>
      </c>
      <c r="E51" s="20" t="s">
        <v>11</v>
      </c>
      <c r="F51" s="21" t="s">
        <v>57</v>
      </c>
      <c r="G51" s="12">
        <v>3.25</v>
      </c>
      <c r="H51" s="43">
        <v>1.95</v>
      </c>
      <c r="I51" s="82">
        <f t="shared" si="9"/>
        <v>0.4</v>
      </c>
      <c r="K51" s="110"/>
      <c r="L51" s="23">
        <f t="shared" si="10"/>
        <v>0</v>
      </c>
      <c r="M51" s="24" t="str">
        <f t="shared" si="11"/>
        <v/>
      </c>
      <c r="N51" s="115" t="str">
        <f t="shared" si="12"/>
        <v/>
      </c>
      <c r="O51" s="25"/>
      <c r="P51" s="25"/>
      <c r="Q51">
        <f t="shared" si="13"/>
        <v>0</v>
      </c>
    </row>
    <row r="52" spans="1:17" ht="18.75" x14ac:dyDescent="0.3">
      <c r="A52" s="9" t="s">
        <v>874</v>
      </c>
      <c r="B52" s="29"/>
      <c r="C52" s="11"/>
      <c r="D52" s="11"/>
      <c r="E52" s="11"/>
      <c r="F52" s="11"/>
      <c r="H52" s="12"/>
      <c r="I52" s="82"/>
      <c r="K52" s="31"/>
      <c r="L52" s="32"/>
      <c r="M52" s="33"/>
      <c r="N52" s="116"/>
      <c r="O52" s="25"/>
      <c r="P52" s="25"/>
      <c r="Q52">
        <f t="shared" si="13"/>
        <v>0</v>
      </c>
    </row>
    <row r="53" spans="1:17" x14ac:dyDescent="0.25">
      <c r="A53" s="18" t="s">
        <v>165</v>
      </c>
      <c r="B53" s="19" t="s">
        <v>167</v>
      </c>
      <c r="C53" s="20" t="s">
        <v>11</v>
      </c>
      <c r="D53" s="21" t="s">
        <v>151</v>
      </c>
      <c r="E53" s="20" t="s">
        <v>11</v>
      </c>
      <c r="F53" s="21" t="s">
        <v>57</v>
      </c>
      <c r="G53" s="12">
        <v>1.55</v>
      </c>
      <c r="H53" s="43">
        <v>0.93</v>
      </c>
      <c r="I53" s="82">
        <f t="shared" si="1"/>
        <v>0.4</v>
      </c>
      <c r="K53" s="110"/>
      <c r="L53" s="23">
        <f t="shared" ref="L53:L63" si="24">K53*F53</f>
        <v>0</v>
      </c>
      <c r="M53" s="24" t="str">
        <f t="shared" ref="M53:M63" si="25">IF(L53*H53&gt;0,L53*H53,"")</f>
        <v/>
      </c>
      <c r="N53" s="115" t="str">
        <f t="shared" ref="N53:N63" si="26">IF((G53*L53)-(H53*L53)&gt;0,(G53*L53)-(H53*L53),"")</f>
        <v/>
      </c>
      <c r="O53" s="25"/>
      <c r="P53" s="25"/>
      <c r="Q53">
        <f t="shared" si="13"/>
        <v>0</v>
      </c>
    </row>
    <row r="54" spans="1:17" x14ac:dyDescent="0.25">
      <c r="A54" s="18" t="s">
        <v>166</v>
      </c>
      <c r="B54" s="19" t="s">
        <v>168</v>
      </c>
      <c r="C54" s="20" t="s">
        <v>11</v>
      </c>
      <c r="D54" s="21" t="s">
        <v>18</v>
      </c>
      <c r="E54" s="20" t="s">
        <v>11</v>
      </c>
      <c r="F54" s="21" t="s">
        <v>57</v>
      </c>
      <c r="G54" s="12">
        <v>1.65</v>
      </c>
      <c r="H54" s="43">
        <v>0.99</v>
      </c>
      <c r="I54" s="82">
        <f t="shared" si="1"/>
        <v>0.4</v>
      </c>
      <c r="K54" s="110"/>
      <c r="L54" s="23">
        <f t="shared" si="24"/>
        <v>0</v>
      </c>
      <c r="M54" s="24" t="str">
        <f t="shared" si="25"/>
        <v/>
      </c>
      <c r="N54" s="115" t="str">
        <f t="shared" si="26"/>
        <v/>
      </c>
      <c r="O54" s="25"/>
      <c r="P54" s="25"/>
      <c r="Q54">
        <f t="shared" si="13"/>
        <v>0</v>
      </c>
    </row>
    <row r="55" spans="1:17" x14ac:dyDescent="0.25">
      <c r="A55" s="18" t="s">
        <v>171</v>
      </c>
      <c r="B55" s="19" t="s">
        <v>170</v>
      </c>
      <c r="C55" s="20" t="s">
        <v>11</v>
      </c>
      <c r="D55" s="21" t="s">
        <v>19</v>
      </c>
      <c r="E55" s="20" t="s">
        <v>11</v>
      </c>
      <c r="F55" s="21" t="s">
        <v>57</v>
      </c>
      <c r="G55" s="12">
        <v>1.65</v>
      </c>
      <c r="H55" s="43">
        <v>0.99</v>
      </c>
      <c r="I55" s="82">
        <f t="shared" si="1"/>
        <v>0.4</v>
      </c>
      <c r="K55" s="110"/>
      <c r="L55" s="23">
        <f t="shared" si="24"/>
        <v>0</v>
      </c>
      <c r="M55" s="24" t="str">
        <f t="shared" si="25"/>
        <v/>
      </c>
      <c r="N55" s="115" t="str">
        <f t="shared" si="26"/>
        <v/>
      </c>
      <c r="O55" s="25"/>
      <c r="P55" s="25"/>
      <c r="Q55">
        <f t="shared" si="13"/>
        <v>0</v>
      </c>
    </row>
    <row r="56" spans="1:17" x14ac:dyDescent="0.25">
      <c r="A56" s="18" t="s">
        <v>172</v>
      </c>
      <c r="B56" s="19" t="s">
        <v>173</v>
      </c>
      <c r="C56" s="20" t="s">
        <v>11</v>
      </c>
      <c r="D56" s="21" t="s">
        <v>17</v>
      </c>
      <c r="E56" s="20" t="s">
        <v>11</v>
      </c>
      <c r="F56" s="21" t="s">
        <v>57</v>
      </c>
      <c r="G56" s="12">
        <v>1.65</v>
      </c>
      <c r="H56" s="43">
        <v>0.99</v>
      </c>
      <c r="I56" s="82">
        <f t="shared" ref="I56" si="27">1-H56/G56</f>
        <v>0.4</v>
      </c>
      <c r="K56" s="110"/>
      <c r="L56" s="23">
        <f t="shared" ref="L56" si="28">K56*F56</f>
        <v>0</v>
      </c>
      <c r="M56" s="24" t="str">
        <f t="shared" ref="M56" si="29">IF(L56*H56&gt;0,L56*H56,"")</f>
        <v/>
      </c>
      <c r="N56" s="115" t="str">
        <f t="shared" ref="N56" si="30">IF((G56*L56)-(H56*L56)&gt;0,(G56*L56)-(H56*L56),"")</f>
        <v/>
      </c>
      <c r="O56" s="25"/>
      <c r="P56" s="25"/>
      <c r="Q56">
        <f t="shared" ref="Q56" si="31">IF(K56&gt;0,1,0)</f>
        <v>0</v>
      </c>
    </row>
    <row r="57" spans="1:17" x14ac:dyDescent="0.25">
      <c r="A57" s="18" t="s">
        <v>174</v>
      </c>
      <c r="B57" s="19" t="s">
        <v>175</v>
      </c>
      <c r="C57" s="20" t="s">
        <v>11</v>
      </c>
      <c r="D57" s="21" t="s">
        <v>21</v>
      </c>
      <c r="E57" s="20" t="s">
        <v>11</v>
      </c>
      <c r="F57" s="21" t="s">
        <v>57</v>
      </c>
      <c r="G57" s="12">
        <v>1.65</v>
      </c>
      <c r="H57" s="43">
        <v>0.99</v>
      </c>
      <c r="I57" s="82">
        <f t="shared" ref="I57" si="32">1-H57/G57</f>
        <v>0.4</v>
      </c>
      <c r="K57" s="110"/>
      <c r="L57" s="23">
        <f t="shared" ref="L57" si="33">K57*F57</f>
        <v>0</v>
      </c>
      <c r="M57" s="24" t="str">
        <f t="shared" ref="M57" si="34">IF(L57*H57&gt;0,L57*H57,"")</f>
        <v/>
      </c>
      <c r="N57" s="115" t="str">
        <f t="shared" ref="N57" si="35">IF((G57*L57)-(H57*L57)&gt;0,(G57*L57)-(H57*L57),"")</f>
        <v/>
      </c>
      <c r="O57" s="25"/>
      <c r="P57" s="25"/>
      <c r="Q57">
        <f t="shared" ref="Q57" si="36">IF(K57&gt;0,1,0)</f>
        <v>0</v>
      </c>
    </row>
    <row r="58" spans="1:17" x14ac:dyDescent="0.25">
      <c r="A58" s="18" t="s">
        <v>176</v>
      </c>
      <c r="B58" s="19" t="s">
        <v>177</v>
      </c>
      <c r="C58" s="20" t="s">
        <v>11</v>
      </c>
      <c r="D58" s="21" t="s">
        <v>22</v>
      </c>
      <c r="E58" s="20" t="s">
        <v>11</v>
      </c>
      <c r="F58" s="21" t="s">
        <v>57</v>
      </c>
      <c r="G58" s="12">
        <v>1.65</v>
      </c>
      <c r="H58" s="43">
        <v>0.99</v>
      </c>
      <c r="I58" s="82">
        <f t="shared" ref="I58:I60" si="37">1-H58/G58</f>
        <v>0.4</v>
      </c>
      <c r="K58" s="110"/>
      <c r="L58" s="23">
        <f t="shared" ref="L58:L60" si="38">K58*F58</f>
        <v>0</v>
      </c>
      <c r="M58" s="24" t="str">
        <f t="shared" ref="M58:M60" si="39">IF(L58*H58&gt;0,L58*H58,"")</f>
        <v/>
      </c>
      <c r="N58" s="115" t="str">
        <f t="shared" ref="N58:N60" si="40">IF((G58*L58)-(H58*L58)&gt;0,(G58*L58)-(H58*L58),"")</f>
        <v/>
      </c>
      <c r="O58" s="25"/>
      <c r="P58" s="25"/>
      <c r="Q58">
        <f t="shared" ref="Q58:Q61" si="41">IF(K58&gt;0,1,0)</f>
        <v>0</v>
      </c>
    </row>
    <row r="59" spans="1:17" x14ac:dyDescent="0.25">
      <c r="A59" s="18" t="s">
        <v>178</v>
      </c>
      <c r="B59" s="19" t="s">
        <v>179</v>
      </c>
      <c r="C59" s="20" t="s">
        <v>11</v>
      </c>
      <c r="D59" s="21" t="s">
        <v>28</v>
      </c>
      <c r="E59" s="20" t="s">
        <v>11</v>
      </c>
      <c r="F59" s="21" t="s">
        <v>57</v>
      </c>
      <c r="G59" s="12">
        <v>1.65</v>
      </c>
      <c r="H59" s="43">
        <v>0.99</v>
      </c>
      <c r="I59" s="82">
        <f t="shared" si="37"/>
        <v>0.4</v>
      </c>
      <c r="K59" s="110"/>
      <c r="L59" s="23">
        <f t="shared" si="38"/>
        <v>0</v>
      </c>
      <c r="M59" s="24" t="str">
        <f t="shared" si="39"/>
        <v/>
      </c>
      <c r="N59" s="115" t="str">
        <f t="shared" si="40"/>
        <v/>
      </c>
      <c r="O59" s="25"/>
      <c r="P59" s="25"/>
      <c r="Q59">
        <f t="shared" si="41"/>
        <v>0</v>
      </c>
    </row>
    <row r="60" spans="1:17" x14ac:dyDescent="0.25">
      <c r="A60" s="18" t="s">
        <v>169</v>
      </c>
      <c r="B60" s="19" t="s">
        <v>180</v>
      </c>
      <c r="C60" s="20" t="s">
        <v>11</v>
      </c>
      <c r="D60" s="21" t="s">
        <v>151</v>
      </c>
      <c r="E60" s="20" t="s">
        <v>11</v>
      </c>
      <c r="F60" s="21" t="s">
        <v>57</v>
      </c>
      <c r="G60" s="12">
        <v>1.65</v>
      </c>
      <c r="H60" s="43">
        <v>0.99</v>
      </c>
      <c r="I60" s="82">
        <f t="shared" si="37"/>
        <v>0.4</v>
      </c>
      <c r="K60" s="110"/>
      <c r="L60" s="23">
        <f t="shared" si="38"/>
        <v>0</v>
      </c>
      <c r="M60" s="24" t="str">
        <f t="shared" si="39"/>
        <v/>
      </c>
      <c r="N60" s="115" t="str">
        <f t="shared" si="40"/>
        <v/>
      </c>
      <c r="O60" s="25"/>
      <c r="P60" s="25"/>
      <c r="Q60">
        <f t="shared" si="41"/>
        <v>0</v>
      </c>
    </row>
    <row r="61" spans="1:17" x14ac:dyDescent="0.25">
      <c r="A61" s="18" t="s">
        <v>181</v>
      </c>
      <c r="B61" s="19" t="s">
        <v>182</v>
      </c>
      <c r="C61" s="20" t="s">
        <v>11</v>
      </c>
      <c r="D61" s="21" t="s">
        <v>27</v>
      </c>
      <c r="E61" s="20" t="s">
        <v>11</v>
      </c>
      <c r="F61" s="21" t="s">
        <v>57</v>
      </c>
      <c r="G61" s="12">
        <v>1.65</v>
      </c>
      <c r="H61" s="43">
        <v>0.99</v>
      </c>
      <c r="I61" s="82">
        <f t="shared" ref="I61" si="42">1-H61/G61</f>
        <v>0.4</v>
      </c>
      <c r="K61" s="110"/>
      <c r="L61" s="23">
        <f t="shared" ref="L61" si="43">K61*F61</f>
        <v>0</v>
      </c>
      <c r="M61" s="24" t="str">
        <f t="shared" ref="M61" si="44">IF(L61*H61&gt;0,L61*H61,"")</f>
        <v/>
      </c>
      <c r="N61" s="115" t="str">
        <f t="shared" ref="N61" si="45">IF((G61*L61)-(H61*L61)&gt;0,(G61*L61)-(H61*L61),"")</f>
        <v/>
      </c>
      <c r="O61" s="25"/>
      <c r="P61" s="25"/>
      <c r="Q61">
        <f t="shared" si="41"/>
        <v>0</v>
      </c>
    </row>
    <row r="62" spans="1:17" ht="18.75" x14ac:dyDescent="0.3">
      <c r="A62" s="9" t="s">
        <v>875</v>
      </c>
      <c r="B62" s="29"/>
      <c r="C62" s="11"/>
      <c r="D62" s="11"/>
      <c r="E62" s="11"/>
      <c r="F62" s="11"/>
      <c r="H62" s="12"/>
      <c r="I62" s="82"/>
      <c r="K62" s="31"/>
      <c r="L62" s="32"/>
      <c r="M62" s="33"/>
      <c r="N62" s="116"/>
      <c r="O62" s="25"/>
      <c r="P62" s="25"/>
      <c r="Q62">
        <f t="shared" ref="Q62" si="46">IF(K62&gt;0,1,0)</f>
        <v>0</v>
      </c>
    </row>
    <row r="63" spans="1:17" x14ac:dyDescent="0.25">
      <c r="A63" s="18" t="s">
        <v>183</v>
      </c>
      <c r="B63" s="19" t="s">
        <v>185</v>
      </c>
      <c r="C63" s="20" t="s">
        <v>11</v>
      </c>
      <c r="D63" s="21" t="s">
        <v>28</v>
      </c>
      <c r="E63" s="20" t="s">
        <v>11</v>
      </c>
      <c r="F63" s="21" t="s">
        <v>57</v>
      </c>
      <c r="G63" s="12">
        <v>4.25</v>
      </c>
      <c r="H63" s="43">
        <v>2.5499999999999998</v>
      </c>
      <c r="I63" s="82">
        <f t="shared" si="1"/>
        <v>0.4</v>
      </c>
      <c r="K63" s="110"/>
      <c r="L63" s="23">
        <f t="shared" si="24"/>
        <v>0</v>
      </c>
      <c r="M63" s="24" t="str">
        <f t="shared" si="25"/>
        <v/>
      </c>
      <c r="N63" s="115" t="str">
        <f t="shared" si="26"/>
        <v/>
      </c>
      <c r="O63" s="25"/>
      <c r="P63" s="25"/>
      <c r="Q63">
        <f t="shared" si="13"/>
        <v>0</v>
      </c>
    </row>
    <row r="64" spans="1:17" x14ac:dyDescent="0.25">
      <c r="A64" s="18" t="s">
        <v>184</v>
      </c>
      <c r="B64" s="19" t="s">
        <v>186</v>
      </c>
      <c r="C64" s="20" t="s">
        <v>11</v>
      </c>
      <c r="D64" s="21" t="s">
        <v>21</v>
      </c>
      <c r="E64" s="20" t="s">
        <v>11</v>
      </c>
      <c r="F64" s="21" t="s">
        <v>57</v>
      </c>
      <c r="G64" s="12">
        <v>4.25</v>
      </c>
      <c r="H64" s="43">
        <v>2.5499999999999998</v>
      </c>
      <c r="I64" s="82">
        <f t="shared" ref="I64" si="47">1-H64/G64</f>
        <v>0.4</v>
      </c>
      <c r="K64" s="110"/>
      <c r="L64" s="23">
        <f t="shared" ref="L64" si="48">K64*F64</f>
        <v>0</v>
      </c>
      <c r="M64" s="24" t="str">
        <f t="shared" ref="M64" si="49">IF(L64*H64&gt;0,L64*H64,"")</f>
        <v/>
      </c>
      <c r="N64" s="115" t="str">
        <f t="shared" ref="N64" si="50">IF((G64*L64)-(H64*L64)&gt;0,(G64*L64)-(H64*L64),"")</f>
        <v/>
      </c>
      <c r="O64" s="25"/>
      <c r="P64" s="25"/>
      <c r="Q64">
        <f t="shared" ref="Q64" si="51">IF(K64&gt;0,1,0)</f>
        <v>0</v>
      </c>
    </row>
    <row r="65" spans="1:17" x14ac:dyDescent="0.25">
      <c r="A65" s="18" t="s">
        <v>187</v>
      </c>
      <c r="B65" s="19" t="s">
        <v>188</v>
      </c>
      <c r="C65" s="20" t="s">
        <v>11</v>
      </c>
      <c r="D65" s="21" t="s">
        <v>27</v>
      </c>
      <c r="E65" s="20" t="s">
        <v>11</v>
      </c>
      <c r="F65" s="21" t="s">
        <v>57</v>
      </c>
      <c r="G65" s="12">
        <v>4.25</v>
      </c>
      <c r="H65" s="43">
        <v>2.5499999999999998</v>
      </c>
      <c r="I65" s="82">
        <f t="shared" ref="I65" si="52">1-H65/G65</f>
        <v>0.4</v>
      </c>
      <c r="K65" s="110"/>
      <c r="L65" s="23">
        <f t="shared" ref="L65" si="53">K65*F65</f>
        <v>0</v>
      </c>
      <c r="M65" s="24" t="str">
        <f t="shared" ref="M65" si="54">IF(L65*H65&gt;0,L65*H65,"")</f>
        <v/>
      </c>
      <c r="N65" s="115" t="str">
        <f t="shared" ref="N65" si="55">IF((G65*L65)-(H65*L65)&gt;0,(G65*L65)-(H65*L65),"")</f>
        <v/>
      </c>
      <c r="O65" s="25"/>
      <c r="P65" s="25"/>
      <c r="Q65">
        <f t="shared" ref="Q65" si="56">IF(K65&gt;0,1,0)</f>
        <v>0</v>
      </c>
    </row>
    <row r="66" spans="1:17" x14ac:dyDescent="0.25">
      <c r="A66" s="18" t="s">
        <v>189</v>
      </c>
      <c r="B66" s="19" t="s">
        <v>190</v>
      </c>
      <c r="C66" s="20" t="s">
        <v>11</v>
      </c>
      <c r="D66" s="21" t="s">
        <v>19</v>
      </c>
      <c r="E66" s="20" t="s">
        <v>11</v>
      </c>
      <c r="F66" s="21" t="s">
        <v>57</v>
      </c>
      <c r="G66" s="12">
        <v>4.25</v>
      </c>
      <c r="H66" s="43">
        <v>2.5499999999999998</v>
      </c>
      <c r="I66" s="82">
        <f t="shared" ref="I66" si="57">1-H66/G66</f>
        <v>0.4</v>
      </c>
      <c r="K66" s="110"/>
      <c r="L66" s="23">
        <f t="shared" ref="L66" si="58">K66*F66</f>
        <v>0</v>
      </c>
      <c r="M66" s="24" t="str">
        <f t="shared" ref="M66" si="59">IF(L66*H66&gt;0,L66*H66,"")</f>
        <v/>
      </c>
      <c r="N66" s="115" t="str">
        <f t="shared" ref="N66" si="60">IF((G66*L66)-(H66*L66)&gt;0,(G66*L66)-(H66*L66),"")</f>
        <v/>
      </c>
      <c r="O66" s="25"/>
      <c r="P66" s="25"/>
      <c r="Q66">
        <f t="shared" ref="Q66" si="61">IF(K66&gt;0,1,0)</f>
        <v>0</v>
      </c>
    </row>
    <row r="67" spans="1:17" x14ac:dyDescent="0.25">
      <c r="A67" s="18" t="s">
        <v>191</v>
      </c>
      <c r="B67" s="19" t="s">
        <v>770</v>
      </c>
      <c r="C67" s="20" t="s">
        <v>11</v>
      </c>
      <c r="D67" s="21" t="s">
        <v>19</v>
      </c>
      <c r="E67" s="20" t="s">
        <v>11</v>
      </c>
      <c r="F67" s="21" t="s">
        <v>57</v>
      </c>
      <c r="G67" s="12">
        <v>4.25</v>
      </c>
      <c r="H67" s="43">
        <v>2.5499999999999998</v>
      </c>
      <c r="I67" s="82">
        <f t="shared" ref="I67" si="62">1-H67/G67</f>
        <v>0.4</v>
      </c>
      <c r="K67" s="110"/>
      <c r="L67" s="23">
        <f t="shared" ref="L67" si="63">K67*F67</f>
        <v>0</v>
      </c>
      <c r="M67" s="24" t="str">
        <f t="shared" ref="M67" si="64">IF(L67*H67&gt;0,L67*H67,"")</f>
        <v/>
      </c>
      <c r="N67" s="115" t="str">
        <f t="shared" ref="N67" si="65">IF((G67*L67)-(H67*L67)&gt;0,(G67*L67)-(H67*L67),"")</f>
        <v/>
      </c>
      <c r="O67" s="25"/>
      <c r="P67" s="25"/>
      <c r="Q67">
        <f t="shared" ref="Q67:Q74" si="66">IF(K67&gt;0,1,0)</f>
        <v>0</v>
      </c>
    </row>
    <row r="68" spans="1:17" ht="18.75" x14ac:dyDescent="0.3">
      <c r="A68" s="9" t="s">
        <v>876</v>
      </c>
      <c r="B68" s="29"/>
      <c r="C68" s="11"/>
      <c r="D68" s="11"/>
      <c r="E68" s="11"/>
      <c r="F68" s="11"/>
      <c r="H68" s="12"/>
      <c r="I68" s="82"/>
      <c r="K68" s="31"/>
      <c r="L68" s="32"/>
      <c r="M68" s="33"/>
      <c r="N68" s="116"/>
      <c r="O68" s="25"/>
      <c r="P68" s="25"/>
      <c r="Q68">
        <f t="shared" si="66"/>
        <v>0</v>
      </c>
    </row>
    <row r="69" spans="1:17" x14ac:dyDescent="0.25">
      <c r="A69" s="18" t="s">
        <v>707</v>
      </c>
      <c r="B69" s="19" t="s">
        <v>771</v>
      </c>
      <c r="C69" s="20" t="s">
        <v>11</v>
      </c>
      <c r="D69" s="21" t="s">
        <v>26</v>
      </c>
      <c r="E69" s="20" t="s">
        <v>11</v>
      </c>
      <c r="F69" s="21" t="s">
        <v>57</v>
      </c>
      <c r="G69" s="12">
        <v>2.5</v>
      </c>
      <c r="H69" s="43">
        <v>1.5</v>
      </c>
      <c r="I69" s="82">
        <f t="shared" ref="I69:I71" si="67">1-H69/G69</f>
        <v>0.4</v>
      </c>
      <c r="K69" s="110"/>
      <c r="L69" s="23">
        <f t="shared" ref="L69:L71" si="68">K69*F69</f>
        <v>0</v>
      </c>
      <c r="M69" s="24" t="str">
        <f t="shared" ref="M69:M71" si="69">IF(L69*H69&gt;0,L69*H69,"")</f>
        <v/>
      </c>
      <c r="N69" s="115" t="str">
        <f t="shared" ref="N69:N71" si="70">IF((G69*L69)-(H69*L69)&gt;0,(G69*L69)-(H69*L69),"")</f>
        <v/>
      </c>
      <c r="O69" s="25"/>
      <c r="P69" s="25"/>
      <c r="Q69">
        <f t="shared" si="66"/>
        <v>0</v>
      </c>
    </row>
    <row r="70" spans="1:17" x14ac:dyDescent="0.25">
      <c r="A70" s="18" t="s">
        <v>708</v>
      </c>
      <c r="B70" s="19" t="s">
        <v>709</v>
      </c>
      <c r="C70" s="20" t="s">
        <v>11</v>
      </c>
      <c r="D70" s="21" t="s">
        <v>26</v>
      </c>
      <c r="E70" s="20" t="s">
        <v>11</v>
      </c>
      <c r="F70" s="21" t="s">
        <v>57</v>
      </c>
      <c r="G70" s="12">
        <v>2.75</v>
      </c>
      <c r="H70" s="43">
        <v>1.65</v>
      </c>
      <c r="I70" s="82">
        <f t="shared" si="67"/>
        <v>0.4</v>
      </c>
      <c r="K70" s="110"/>
      <c r="L70" s="23">
        <f t="shared" si="68"/>
        <v>0</v>
      </c>
      <c r="M70" s="24" t="str">
        <f t="shared" si="69"/>
        <v/>
      </c>
      <c r="N70" s="115" t="str">
        <f t="shared" si="70"/>
        <v/>
      </c>
      <c r="O70" s="25"/>
      <c r="P70" s="25"/>
      <c r="Q70">
        <f t="shared" si="66"/>
        <v>0</v>
      </c>
    </row>
    <row r="71" spans="1:17" x14ac:dyDescent="0.25">
      <c r="A71" s="18" t="s">
        <v>769</v>
      </c>
      <c r="B71" s="19" t="s">
        <v>772</v>
      </c>
      <c r="C71" s="20" t="s">
        <v>11</v>
      </c>
      <c r="D71" s="21" t="s">
        <v>26</v>
      </c>
      <c r="E71" s="20" t="s">
        <v>11</v>
      </c>
      <c r="F71" s="21" t="s">
        <v>57</v>
      </c>
      <c r="G71" s="12">
        <v>0.55000000000000004</v>
      </c>
      <c r="H71" s="43">
        <v>0.33</v>
      </c>
      <c r="I71" s="82">
        <f t="shared" si="67"/>
        <v>0.4</v>
      </c>
      <c r="K71" s="110"/>
      <c r="L71" s="23">
        <f t="shared" si="68"/>
        <v>0</v>
      </c>
      <c r="M71" s="24" t="str">
        <f t="shared" si="69"/>
        <v/>
      </c>
      <c r="N71" s="115" t="str">
        <f t="shared" si="70"/>
        <v/>
      </c>
      <c r="O71" s="25"/>
      <c r="P71" s="25"/>
      <c r="Q71">
        <f t="shared" si="66"/>
        <v>0</v>
      </c>
    </row>
    <row r="72" spans="1:17" ht="23.25" x14ac:dyDescent="0.35">
      <c r="A72" s="171" t="s">
        <v>773</v>
      </c>
      <c r="B72" s="171"/>
      <c r="C72" s="171"/>
      <c r="D72" s="171"/>
      <c r="E72" s="171"/>
      <c r="F72" s="171"/>
      <c r="G72" s="171"/>
      <c r="H72" s="145"/>
      <c r="I72" s="82"/>
      <c r="K72" s="40"/>
      <c r="L72" s="41"/>
      <c r="M72" s="42"/>
      <c r="N72" s="117"/>
      <c r="O72" s="25"/>
      <c r="P72" s="25"/>
      <c r="Q72">
        <f t="shared" si="66"/>
        <v>0</v>
      </c>
    </row>
    <row r="73" spans="1:17" ht="18.75" x14ac:dyDescent="0.3">
      <c r="A73" s="9" t="s">
        <v>774</v>
      </c>
      <c r="B73" s="35"/>
      <c r="C73" s="11"/>
      <c r="D73" s="11"/>
      <c r="E73" s="11"/>
      <c r="F73" s="11"/>
      <c r="G73" s="43"/>
      <c r="I73" s="83"/>
      <c r="K73" s="77"/>
      <c r="L73" s="78"/>
      <c r="M73" s="79"/>
      <c r="N73" s="118"/>
      <c r="O73" s="25"/>
      <c r="P73" s="25"/>
      <c r="Q73">
        <f t="shared" si="66"/>
        <v>0</v>
      </c>
    </row>
    <row r="74" spans="1:17" x14ac:dyDescent="0.25">
      <c r="A74" s="18" t="s">
        <v>192</v>
      </c>
      <c r="B74" s="19" t="s">
        <v>199</v>
      </c>
      <c r="C74" s="21" t="s">
        <v>45</v>
      </c>
      <c r="D74" s="21" t="s">
        <v>18</v>
      </c>
      <c r="E74" s="21" t="s">
        <v>193</v>
      </c>
      <c r="F74" s="21">
        <v>12</v>
      </c>
      <c r="G74" s="12">
        <v>15.75</v>
      </c>
      <c r="H74" s="43">
        <v>9.4499999999999993</v>
      </c>
      <c r="I74" s="82">
        <f t="shared" ref="I74" si="71">1-H74/G74</f>
        <v>0.4</v>
      </c>
      <c r="K74" s="110"/>
      <c r="L74" s="23">
        <f t="shared" ref="L74" si="72">K74*F74</f>
        <v>0</v>
      </c>
      <c r="M74" s="24" t="str">
        <f t="shared" ref="M74" si="73">IF(L74*H74&gt;0,L74*H74,"")</f>
        <v/>
      </c>
      <c r="N74" s="115" t="str">
        <f t="shared" ref="N74" si="74">IF((G74*L74)-(H74*L74)&gt;0,(G74*L74)-(H74*L74),"")</f>
        <v/>
      </c>
      <c r="O74" s="25"/>
      <c r="P74" s="25"/>
      <c r="Q74">
        <f t="shared" si="66"/>
        <v>0</v>
      </c>
    </row>
    <row r="75" spans="1:17" x14ac:dyDescent="0.25">
      <c r="A75" s="18" t="s">
        <v>194</v>
      </c>
      <c r="B75" s="19" t="s">
        <v>198</v>
      </c>
      <c r="C75" s="21" t="s">
        <v>45</v>
      </c>
      <c r="D75" s="21" t="s">
        <v>17</v>
      </c>
      <c r="E75" s="21" t="s">
        <v>193</v>
      </c>
      <c r="F75" s="21">
        <v>12</v>
      </c>
      <c r="G75" s="12">
        <v>16.25</v>
      </c>
      <c r="H75" s="43">
        <v>9.75</v>
      </c>
      <c r="I75" s="82">
        <f t="shared" ref="I75:I76" si="75">1-H75/G75</f>
        <v>0.4</v>
      </c>
      <c r="J75" s="14" t="s">
        <v>160</v>
      </c>
      <c r="K75" s="110"/>
      <c r="L75" s="23">
        <f t="shared" ref="L75:L76" si="76">K75*F75</f>
        <v>0</v>
      </c>
      <c r="M75" s="24" t="str">
        <f t="shared" ref="M75:M76" si="77">IF(L75*H75&gt;0,L75*H75,"")</f>
        <v/>
      </c>
      <c r="N75" s="115" t="str">
        <f t="shared" ref="N75:N85" si="78">IF((G75*L75)-(H75*L75)&gt;0,(G75*L75)-(H75*L75),"")</f>
        <v/>
      </c>
      <c r="O75" s="25"/>
      <c r="P75" s="25"/>
      <c r="Q75">
        <f t="shared" ref="Q75:Q76" si="79">IF(K75&gt;0,1,0)</f>
        <v>0</v>
      </c>
    </row>
    <row r="76" spans="1:17" x14ac:dyDescent="0.25">
      <c r="A76" s="18" t="s">
        <v>195</v>
      </c>
      <c r="B76" s="19" t="s">
        <v>211</v>
      </c>
      <c r="C76" s="21" t="s">
        <v>45</v>
      </c>
      <c r="D76" s="21" t="s">
        <v>212</v>
      </c>
      <c r="E76" s="21" t="s">
        <v>193</v>
      </c>
      <c r="F76" s="21">
        <v>12</v>
      </c>
      <c r="G76" s="12">
        <v>15.5</v>
      </c>
      <c r="H76" s="43">
        <v>9.3000000000000007</v>
      </c>
      <c r="I76" s="82">
        <f t="shared" si="75"/>
        <v>0.39999999999999991</v>
      </c>
      <c r="K76" s="110"/>
      <c r="L76" s="23">
        <f t="shared" si="76"/>
        <v>0</v>
      </c>
      <c r="M76" s="24" t="str">
        <f t="shared" si="77"/>
        <v/>
      </c>
      <c r="N76" s="115" t="str">
        <f t="shared" si="78"/>
        <v/>
      </c>
      <c r="O76" s="25"/>
      <c r="P76" s="25"/>
      <c r="Q76">
        <f t="shared" si="79"/>
        <v>0</v>
      </c>
    </row>
    <row r="77" spans="1:17" x14ac:dyDescent="0.25">
      <c r="A77" s="18" t="s">
        <v>196</v>
      </c>
      <c r="B77" s="19" t="s">
        <v>197</v>
      </c>
      <c r="C77" s="21" t="s">
        <v>45</v>
      </c>
      <c r="D77" s="21" t="s">
        <v>22</v>
      </c>
      <c r="E77" s="21" t="s">
        <v>193</v>
      </c>
      <c r="F77" s="21">
        <v>12</v>
      </c>
      <c r="G77" s="12">
        <v>17.75</v>
      </c>
      <c r="H77" s="43">
        <v>10.65</v>
      </c>
      <c r="I77" s="82">
        <f t="shared" ref="I77:I78" si="80">1-H77/G77</f>
        <v>0.4</v>
      </c>
      <c r="K77" s="110"/>
      <c r="L77" s="23">
        <f t="shared" ref="L77:L78" si="81">K77*F77</f>
        <v>0</v>
      </c>
      <c r="M77" s="24" t="str">
        <f t="shared" ref="M77:M78" si="82">IF(L77*H77&gt;0,L77*H77,"")</f>
        <v/>
      </c>
      <c r="N77" s="115" t="str">
        <f t="shared" si="78"/>
        <v/>
      </c>
      <c r="O77" s="25"/>
      <c r="P77" s="25"/>
      <c r="Q77">
        <f t="shared" ref="Q77:Q78" si="83">IF(K77&gt;0,1,0)</f>
        <v>0</v>
      </c>
    </row>
    <row r="78" spans="1:17" x14ac:dyDescent="0.25">
      <c r="A78" s="18" t="s">
        <v>200</v>
      </c>
      <c r="B78" s="19" t="s">
        <v>201</v>
      </c>
      <c r="C78" s="21" t="s">
        <v>45</v>
      </c>
      <c r="D78" s="21" t="s">
        <v>28</v>
      </c>
      <c r="E78" s="21" t="s">
        <v>193</v>
      </c>
      <c r="F78" s="21">
        <v>12</v>
      </c>
      <c r="G78" s="12">
        <v>15.25</v>
      </c>
      <c r="H78" s="43">
        <v>9.15</v>
      </c>
      <c r="I78" s="82">
        <f t="shared" si="80"/>
        <v>0.4</v>
      </c>
      <c r="K78" s="110"/>
      <c r="L78" s="23">
        <f t="shared" si="81"/>
        <v>0</v>
      </c>
      <c r="M78" s="24" t="str">
        <f t="shared" si="82"/>
        <v/>
      </c>
      <c r="N78" s="115" t="str">
        <f t="shared" si="78"/>
        <v/>
      </c>
      <c r="O78" s="25"/>
      <c r="P78" s="25"/>
      <c r="Q78">
        <f t="shared" si="83"/>
        <v>0</v>
      </c>
    </row>
    <row r="79" spans="1:17" x14ac:dyDescent="0.25">
      <c r="A79" s="18" t="s">
        <v>202</v>
      </c>
      <c r="B79" s="19" t="s">
        <v>203</v>
      </c>
      <c r="C79" s="21" t="s">
        <v>45</v>
      </c>
      <c r="D79" s="21" t="s">
        <v>204</v>
      </c>
      <c r="E79" s="21" t="s">
        <v>193</v>
      </c>
      <c r="F79" s="21">
        <v>12</v>
      </c>
      <c r="G79" s="12">
        <v>15.25</v>
      </c>
      <c r="H79" s="43">
        <v>9.15</v>
      </c>
      <c r="I79" s="82">
        <f t="shared" ref="I79" si="84">1-H79/G79</f>
        <v>0.4</v>
      </c>
      <c r="K79" s="110"/>
      <c r="L79" s="23">
        <f t="shared" ref="L79" si="85">K79*F79</f>
        <v>0</v>
      </c>
      <c r="M79" s="24" t="str">
        <f t="shared" ref="M79" si="86">IF(L79*H79&gt;0,L79*H79,"")</f>
        <v/>
      </c>
      <c r="N79" s="115" t="str">
        <f t="shared" si="78"/>
        <v/>
      </c>
      <c r="O79" s="25"/>
      <c r="P79" s="25"/>
      <c r="Q79">
        <f t="shared" ref="Q79" si="87">IF(K79&gt;0,1,0)</f>
        <v>0</v>
      </c>
    </row>
    <row r="80" spans="1:17" x14ac:dyDescent="0.25">
      <c r="A80" s="18" t="s">
        <v>206</v>
      </c>
      <c r="B80" s="19" t="s">
        <v>205</v>
      </c>
      <c r="C80" s="21" t="s">
        <v>45</v>
      </c>
      <c r="D80" s="21" t="s">
        <v>21</v>
      </c>
      <c r="E80" s="21" t="s">
        <v>193</v>
      </c>
      <c r="F80" s="21">
        <v>12</v>
      </c>
      <c r="G80" s="12">
        <v>15.25</v>
      </c>
      <c r="H80" s="43">
        <v>9.15</v>
      </c>
      <c r="I80" s="82">
        <f t="shared" ref="I80" si="88">1-H80/G80</f>
        <v>0.4</v>
      </c>
      <c r="K80" s="110"/>
      <c r="L80" s="23">
        <f t="shared" ref="L80" si="89">K80*F80</f>
        <v>0</v>
      </c>
      <c r="M80" s="24" t="str">
        <f t="shared" ref="M80" si="90">IF(L80*H80&gt;0,L80*H80,"")</f>
        <v/>
      </c>
      <c r="N80" s="115" t="str">
        <f t="shared" si="78"/>
        <v/>
      </c>
      <c r="O80" s="25"/>
      <c r="P80" s="25"/>
      <c r="Q80">
        <f t="shared" ref="Q80" si="91">IF(K80&gt;0,1,0)</f>
        <v>0</v>
      </c>
    </row>
    <row r="81" spans="1:17" x14ac:dyDescent="0.25">
      <c r="A81" s="18" t="s">
        <v>207</v>
      </c>
      <c r="B81" s="19" t="s">
        <v>208</v>
      </c>
      <c r="C81" s="21" t="s">
        <v>45</v>
      </c>
      <c r="D81" s="21" t="s">
        <v>35</v>
      </c>
      <c r="E81" s="21" t="s">
        <v>193</v>
      </c>
      <c r="F81" s="21">
        <v>12</v>
      </c>
      <c r="G81" s="12">
        <v>17.75</v>
      </c>
      <c r="H81" s="43">
        <v>10.65</v>
      </c>
      <c r="I81" s="82">
        <f t="shared" ref="I81:I85" si="92">1-H81/G81</f>
        <v>0.4</v>
      </c>
      <c r="K81" s="110"/>
      <c r="L81" s="23">
        <f t="shared" ref="L81:L85" si="93">K81*F81</f>
        <v>0</v>
      </c>
      <c r="M81" s="24" t="str">
        <f t="shared" ref="M81:M85" si="94">IF(L81*H81&gt;0,L81*H81,"")</f>
        <v/>
      </c>
      <c r="N81" s="115" t="str">
        <f t="shared" si="78"/>
        <v/>
      </c>
      <c r="O81" s="25"/>
      <c r="P81" s="25"/>
      <c r="Q81">
        <f t="shared" ref="Q81:Q83" si="95">IF(K81&gt;0,1,0)</f>
        <v>0</v>
      </c>
    </row>
    <row r="82" spans="1:17" x14ac:dyDescent="0.25">
      <c r="A82" s="18" t="s">
        <v>209</v>
      </c>
      <c r="B82" s="19" t="s">
        <v>210</v>
      </c>
      <c r="C82" s="21" t="s">
        <v>45</v>
      </c>
      <c r="D82" s="21" t="s">
        <v>26</v>
      </c>
      <c r="E82" s="21" t="s">
        <v>193</v>
      </c>
      <c r="F82" s="21">
        <v>12</v>
      </c>
      <c r="G82" s="12">
        <v>17</v>
      </c>
      <c r="H82" s="43">
        <v>10.199999999999999</v>
      </c>
      <c r="I82" s="82">
        <f t="shared" ref="I82" si="96">1-H82/G82</f>
        <v>0.4</v>
      </c>
      <c r="K82" s="110"/>
      <c r="L82" s="23">
        <f t="shared" ref="L82" si="97">K82*F82</f>
        <v>0</v>
      </c>
      <c r="M82" s="24" t="str">
        <f t="shared" ref="M82" si="98">IF(L82*H82&gt;0,L82*H82,"")</f>
        <v/>
      </c>
      <c r="N82" s="115" t="str">
        <f t="shared" si="78"/>
        <v/>
      </c>
      <c r="O82" s="25"/>
      <c r="P82" s="25"/>
      <c r="Q82">
        <f t="shared" ref="Q82" si="99">IF(K82&gt;0,1,0)</f>
        <v>0</v>
      </c>
    </row>
    <row r="83" spans="1:17" x14ac:dyDescent="0.25">
      <c r="A83" s="18" t="s">
        <v>213</v>
      </c>
      <c r="B83" s="19" t="s">
        <v>214</v>
      </c>
      <c r="C83" s="21" t="s">
        <v>45</v>
      </c>
      <c r="D83" s="21" t="s">
        <v>23</v>
      </c>
      <c r="E83" s="21" t="s">
        <v>193</v>
      </c>
      <c r="F83" s="21">
        <v>12</v>
      </c>
      <c r="G83" s="12">
        <v>17</v>
      </c>
      <c r="H83" s="43">
        <v>10.199999999999999</v>
      </c>
      <c r="I83" s="82">
        <f t="shared" si="92"/>
        <v>0.4</v>
      </c>
      <c r="K83" s="110"/>
      <c r="L83" s="23">
        <f t="shared" si="93"/>
        <v>0</v>
      </c>
      <c r="M83" s="24" t="str">
        <f t="shared" si="94"/>
        <v/>
      </c>
      <c r="N83" s="115" t="str">
        <f t="shared" si="78"/>
        <v/>
      </c>
      <c r="O83" s="25"/>
      <c r="P83" s="25"/>
      <c r="Q83">
        <f t="shared" si="95"/>
        <v>0</v>
      </c>
    </row>
    <row r="84" spans="1:17" x14ac:dyDescent="0.25">
      <c r="A84" s="18" t="s">
        <v>254</v>
      </c>
      <c r="B84" s="19" t="s">
        <v>255</v>
      </c>
      <c r="C84" s="21" t="s">
        <v>45</v>
      </c>
      <c r="D84" s="21" t="s">
        <v>26</v>
      </c>
      <c r="E84" s="21" t="s">
        <v>193</v>
      </c>
      <c r="F84" s="21">
        <v>12</v>
      </c>
      <c r="G84" s="12">
        <v>17</v>
      </c>
      <c r="H84" s="43">
        <v>10.199999999999999</v>
      </c>
      <c r="I84" s="82">
        <f t="shared" si="92"/>
        <v>0.4</v>
      </c>
      <c r="K84" s="110"/>
      <c r="L84" s="23">
        <f t="shared" si="93"/>
        <v>0</v>
      </c>
      <c r="M84" s="24" t="str">
        <f t="shared" si="94"/>
        <v/>
      </c>
      <c r="N84" s="115" t="str">
        <f t="shared" si="78"/>
        <v/>
      </c>
      <c r="O84" s="25"/>
      <c r="P84" s="25"/>
      <c r="Q84">
        <f>IF(K84&gt;0,1,0)</f>
        <v>0</v>
      </c>
    </row>
    <row r="85" spans="1:17" x14ac:dyDescent="0.25">
      <c r="A85" s="18" t="s">
        <v>215</v>
      </c>
      <c r="B85" s="19" t="s">
        <v>216</v>
      </c>
      <c r="C85" s="20" t="s">
        <v>45</v>
      </c>
      <c r="D85" s="21" t="s">
        <v>34</v>
      </c>
      <c r="E85" s="20" t="s">
        <v>193</v>
      </c>
      <c r="F85" s="21" t="s">
        <v>31</v>
      </c>
      <c r="G85" s="12">
        <v>26.25</v>
      </c>
      <c r="H85" s="43">
        <v>15.75</v>
      </c>
      <c r="I85" s="82">
        <f t="shared" si="92"/>
        <v>0.4</v>
      </c>
      <c r="K85" s="110"/>
      <c r="L85" s="23">
        <f t="shared" si="93"/>
        <v>0</v>
      </c>
      <c r="M85" s="24" t="str">
        <f t="shared" si="94"/>
        <v/>
      </c>
      <c r="N85" s="115" t="str">
        <f t="shared" si="78"/>
        <v/>
      </c>
      <c r="O85" s="25"/>
      <c r="P85" s="25"/>
      <c r="Q85">
        <f>IF(K85&gt;0,1,0)</f>
        <v>0</v>
      </c>
    </row>
    <row r="86" spans="1:17" ht="18.75" x14ac:dyDescent="0.3">
      <c r="A86" s="9" t="s">
        <v>775</v>
      </c>
      <c r="B86" s="29"/>
      <c r="C86" s="11"/>
      <c r="D86" s="11"/>
      <c r="E86" s="11"/>
      <c r="F86" s="11"/>
      <c r="H86" s="12"/>
      <c r="I86" s="84"/>
      <c r="K86" s="26"/>
      <c r="O86" s="34"/>
      <c r="P86" s="34"/>
      <c r="Q86">
        <f t="shared" si="13"/>
        <v>0</v>
      </c>
    </row>
    <row r="87" spans="1:17" x14ac:dyDescent="0.25">
      <c r="A87" s="18" t="s">
        <v>217</v>
      </c>
      <c r="B87" s="19" t="s">
        <v>218</v>
      </c>
      <c r="C87" s="21" t="s">
        <v>47</v>
      </c>
      <c r="D87" s="21" t="s">
        <v>18</v>
      </c>
      <c r="E87" s="21" t="s">
        <v>219</v>
      </c>
      <c r="F87" s="21">
        <v>12</v>
      </c>
      <c r="G87" s="12">
        <v>20</v>
      </c>
      <c r="H87" s="43">
        <v>12</v>
      </c>
      <c r="I87" s="82">
        <f t="shared" ref="I87:I95" si="100">1-H87/G87</f>
        <v>0.4</v>
      </c>
      <c r="K87" s="110"/>
      <c r="L87" s="23">
        <f t="shared" ref="L87:L95" si="101">K87*F87</f>
        <v>0</v>
      </c>
      <c r="M87" s="24" t="str">
        <f t="shared" ref="M87:M95" si="102">IF(L87*H87&gt;0,L87*H87,"")</f>
        <v/>
      </c>
      <c r="N87" s="115" t="str">
        <f t="shared" ref="N87:N95" si="103">IF((G87*L87)-(H87*L87)&gt;0,(G87*L87)-(H87*L87),"")</f>
        <v/>
      </c>
      <c r="O87" s="25"/>
      <c r="P87" s="25"/>
      <c r="Q87">
        <f t="shared" si="13"/>
        <v>0</v>
      </c>
    </row>
    <row r="88" spans="1:17" x14ac:dyDescent="0.25">
      <c r="A88" s="18" t="s">
        <v>220</v>
      </c>
      <c r="B88" s="19" t="s">
        <v>221</v>
      </c>
      <c r="C88" s="21" t="s">
        <v>47</v>
      </c>
      <c r="D88" s="21" t="s">
        <v>17</v>
      </c>
      <c r="E88" s="21" t="s">
        <v>219</v>
      </c>
      <c r="F88" s="21">
        <v>12</v>
      </c>
      <c r="G88" s="12">
        <v>20.25</v>
      </c>
      <c r="H88" s="43">
        <v>12.15</v>
      </c>
      <c r="I88" s="82">
        <f t="shared" si="100"/>
        <v>0.4</v>
      </c>
      <c r="J88" s="14" t="s">
        <v>160</v>
      </c>
      <c r="K88" s="110"/>
      <c r="L88" s="23">
        <f t="shared" si="101"/>
        <v>0</v>
      </c>
      <c r="M88" s="24" t="str">
        <f t="shared" si="102"/>
        <v/>
      </c>
      <c r="N88" s="115" t="str">
        <f t="shared" si="103"/>
        <v/>
      </c>
      <c r="O88" s="25"/>
      <c r="P88" s="25"/>
      <c r="Q88">
        <f t="shared" si="13"/>
        <v>0</v>
      </c>
    </row>
    <row r="89" spans="1:17" x14ac:dyDescent="0.25">
      <c r="A89" s="18" t="s">
        <v>222</v>
      </c>
      <c r="B89" s="19" t="s">
        <v>223</v>
      </c>
      <c r="C89" s="21" t="s">
        <v>47</v>
      </c>
      <c r="D89" s="21" t="s">
        <v>212</v>
      </c>
      <c r="E89" s="21" t="s">
        <v>219</v>
      </c>
      <c r="F89" s="21">
        <v>12</v>
      </c>
      <c r="G89" s="12">
        <v>19.75</v>
      </c>
      <c r="H89" s="43">
        <v>11.85</v>
      </c>
      <c r="I89" s="82">
        <f t="shared" si="100"/>
        <v>0.4</v>
      </c>
      <c r="K89" s="110"/>
      <c r="L89" s="23">
        <f t="shared" si="101"/>
        <v>0</v>
      </c>
      <c r="M89" s="24" t="str">
        <f t="shared" si="102"/>
        <v/>
      </c>
      <c r="N89" s="115" t="str">
        <f t="shared" si="103"/>
        <v/>
      </c>
      <c r="O89" s="25"/>
      <c r="P89" s="25"/>
      <c r="Q89">
        <f t="shared" si="13"/>
        <v>0</v>
      </c>
    </row>
    <row r="90" spans="1:17" x14ac:dyDescent="0.25">
      <c r="A90" s="18" t="s">
        <v>224</v>
      </c>
      <c r="B90" s="19" t="s">
        <v>225</v>
      </c>
      <c r="C90" s="21" t="s">
        <v>47</v>
      </c>
      <c r="D90" s="21" t="s">
        <v>22</v>
      </c>
      <c r="E90" s="21" t="s">
        <v>219</v>
      </c>
      <c r="F90" s="21">
        <v>12</v>
      </c>
      <c r="G90" s="12">
        <v>23</v>
      </c>
      <c r="H90" s="43">
        <v>13.8</v>
      </c>
      <c r="I90" s="82">
        <f t="shared" si="100"/>
        <v>0.4</v>
      </c>
      <c r="K90" s="110"/>
      <c r="L90" s="23">
        <f t="shared" si="101"/>
        <v>0</v>
      </c>
      <c r="M90" s="24" t="str">
        <f t="shared" si="102"/>
        <v/>
      </c>
      <c r="N90" s="115" t="str">
        <f t="shared" si="103"/>
        <v/>
      </c>
      <c r="O90" s="25"/>
      <c r="P90" s="25"/>
      <c r="Q90">
        <f t="shared" si="13"/>
        <v>0</v>
      </c>
    </row>
    <row r="91" spans="1:17" x14ac:dyDescent="0.25">
      <c r="A91" s="18" t="s">
        <v>226</v>
      </c>
      <c r="B91" s="19" t="s">
        <v>227</v>
      </c>
      <c r="C91" s="21" t="s">
        <v>47</v>
      </c>
      <c r="D91" s="21" t="s">
        <v>28</v>
      </c>
      <c r="E91" s="21" t="s">
        <v>219</v>
      </c>
      <c r="F91" s="21">
        <v>12</v>
      </c>
      <c r="G91" s="12">
        <v>19.75</v>
      </c>
      <c r="H91" s="43">
        <v>11.85</v>
      </c>
      <c r="I91" s="82">
        <f t="shared" si="100"/>
        <v>0.4</v>
      </c>
      <c r="K91" s="110"/>
      <c r="L91" s="23">
        <f t="shared" si="101"/>
        <v>0</v>
      </c>
      <c r="M91" s="24" t="str">
        <f t="shared" si="102"/>
        <v/>
      </c>
      <c r="N91" s="115" t="str">
        <f t="shared" si="103"/>
        <v/>
      </c>
      <c r="O91" s="25"/>
      <c r="P91" s="25"/>
      <c r="Q91">
        <f t="shared" si="13"/>
        <v>0</v>
      </c>
    </row>
    <row r="92" spans="1:17" x14ac:dyDescent="0.25">
      <c r="A92" s="18" t="s">
        <v>228</v>
      </c>
      <c r="B92" s="19" t="s">
        <v>229</v>
      </c>
      <c r="C92" s="21" t="s">
        <v>47</v>
      </c>
      <c r="D92" s="21" t="s">
        <v>204</v>
      </c>
      <c r="E92" s="21" t="s">
        <v>219</v>
      </c>
      <c r="F92" s="21">
        <v>12</v>
      </c>
      <c r="G92" s="12">
        <v>19.75</v>
      </c>
      <c r="H92" s="43">
        <v>11.85</v>
      </c>
      <c r="I92" s="82">
        <f t="shared" si="100"/>
        <v>0.4</v>
      </c>
      <c r="K92" s="110"/>
      <c r="L92" s="23">
        <f t="shared" si="101"/>
        <v>0</v>
      </c>
      <c r="M92" s="24" t="str">
        <f t="shared" si="102"/>
        <v/>
      </c>
      <c r="N92" s="115" t="str">
        <f t="shared" si="103"/>
        <v/>
      </c>
      <c r="O92" s="25"/>
      <c r="P92" s="25"/>
      <c r="Q92">
        <f t="shared" si="13"/>
        <v>0</v>
      </c>
    </row>
    <row r="93" spans="1:17" x14ac:dyDescent="0.25">
      <c r="A93" s="18" t="s">
        <v>230</v>
      </c>
      <c r="B93" s="19" t="s">
        <v>231</v>
      </c>
      <c r="C93" s="21" t="s">
        <v>47</v>
      </c>
      <c r="D93" s="21" t="s">
        <v>21</v>
      </c>
      <c r="E93" s="21" t="s">
        <v>219</v>
      </c>
      <c r="F93" s="21">
        <v>12</v>
      </c>
      <c r="G93" s="12">
        <v>19.75</v>
      </c>
      <c r="H93" s="43">
        <v>11.85</v>
      </c>
      <c r="I93" s="82">
        <f t="shared" si="100"/>
        <v>0.4</v>
      </c>
      <c r="K93" s="110"/>
      <c r="L93" s="23">
        <f t="shared" si="101"/>
        <v>0</v>
      </c>
      <c r="M93" s="24" t="str">
        <f t="shared" si="102"/>
        <v/>
      </c>
      <c r="N93" s="115" t="str">
        <f t="shared" si="103"/>
        <v/>
      </c>
      <c r="O93" s="25"/>
      <c r="P93" s="25"/>
      <c r="Q93">
        <f t="shared" si="13"/>
        <v>0</v>
      </c>
    </row>
    <row r="94" spans="1:17" x14ac:dyDescent="0.25">
      <c r="A94" s="18" t="s">
        <v>232</v>
      </c>
      <c r="B94" s="19" t="s">
        <v>233</v>
      </c>
      <c r="C94" s="21" t="s">
        <v>47</v>
      </c>
      <c r="D94" s="21" t="s">
        <v>26</v>
      </c>
      <c r="E94" s="21" t="s">
        <v>219</v>
      </c>
      <c r="F94" s="21">
        <v>12</v>
      </c>
      <c r="G94" s="12">
        <v>23</v>
      </c>
      <c r="H94" s="43">
        <v>13.8</v>
      </c>
      <c r="I94" s="82">
        <f t="shared" si="100"/>
        <v>0.4</v>
      </c>
      <c r="K94" s="110"/>
      <c r="L94" s="23">
        <f t="shared" si="101"/>
        <v>0</v>
      </c>
      <c r="M94" s="24" t="str">
        <f t="shared" si="102"/>
        <v/>
      </c>
      <c r="N94" s="115" t="str">
        <f t="shared" si="103"/>
        <v/>
      </c>
      <c r="O94" s="25"/>
      <c r="P94" s="25"/>
      <c r="Q94">
        <f t="shared" si="13"/>
        <v>0</v>
      </c>
    </row>
    <row r="95" spans="1:17" x14ac:dyDescent="0.25">
      <c r="A95" s="18" t="s">
        <v>234</v>
      </c>
      <c r="B95" s="19" t="s">
        <v>235</v>
      </c>
      <c r="C95" s="21" t="s">
        <v>47</v>
      </c>
      <c r="D95" s="21" t="s">
        <v>23</v>
      </c>
      <c r="E95" s="21" t="s">
        <v>219</v>
      </c>
      <c r="F95" s="21">
        <v>12</v>
      </c>
      <c r="G95" s="12">
        <v>23</v>
      </c>
      <c r="H95" s="43">
        <v>13.8</v>
      </c>
      <c r="I95" s="82">
        <f t="shared" si="100"/>
        <v>0.4</v>
      </c>
      <c r="K95" s="110"/>
      <c r="L95" s="23">
        <f t="shared" si="101"/>
        <v>0</v>
      </c>
      <c r="M95" s="24" t="str">
        <f t="shared" si="102"/>
        <v/>
      </c>
      <c r="N95" s="115" t="str">
        <f t="shared" si="103"/>
        <v/>
      </c>
      <c r="O95" s="25"/>
      <c r="P95" s="25"/>
      <c r="Q95">
        <f t="shared" si="13"/>
        <v>0</v>
      </c>
    </row>
    <row r="96" spans="1:17" ht="18.75" x14ac:dyDescent="0.3">
      <c r="A96" s="9" t="s">
        <v>776</v>
      </c>
      <c r="B96" s="29"/>
      <c r="C96" s="11"/>
      <c r="D96" s="11"/>
      <c r="E96" s="11"/>
      <c r="F96" s="11"/>
      <c r="H96" s="12"/>
      <c r="I96" s="84"/>
      <c r="K96" s="26"/>
      <c r="O96" s="34"/>
      <c r="P96" s="34"/>
      <c r="Q96">
        <f t="shared" ref="Q96:Q110" si="104">IF(K96&gt;0,1,0)</f>
        <v>0</v>
      </c>
    </row>
    <row r="97" spans="1:17" x14ac:dyDescent="0.25">
      <c r="A97" s="18" t="s">
        <v>236</v>
      </c>
      <c r="B97" s="19" t="s">
        <v>237</v>
      </c>
      <c r="C97" s="21" t="s">
        <v>48</v>
      </c>
      <c r="D97" s="21" t="s">
        <v>18</v>
      </c>
      <c r="E97" s="21" t="s">
        <v>238</v>
      </c>
      <c r="F97" s="21">
        <v>12</v>
      </c>
      <c r="G97" s="12">
        <v>28.5</v>
      </c>
      <c r="H97" s="43">
        <v>17.100000000000001</v>
      </c>
      <c r="I97" s="82">
        <f t="shared" ref="I97:I105" si="105">1-H97/G97</f>
        <v>0.39999999999999991</v>
      </c>
      <c r="K97" s="110"/>
      <c r="L97" s="23">
        <f t="shared" ref="L97:L105" si="106">K97*F97</f>
        <v>0</v>
      </c>
      <c r="M97" s="24" t="str">
        <f t="shared" ref="M97:M105" si="107">IF(L97*H97&gt;0,L97*H97,"")</f>
        <v/>
      </c>
      <c r="N97" s="115" t="str">
        <f t="shared" ref="N97:N105" si="108">IF((G97*L97)-(H97*L97)&gt;0,(G97*L97)-(H97*L97),"")</f>
        <v/>
      </c>
      <c r="O97" s="25"/>
      <c r="P97" s="25"/>
      <c r="Q97">
        <f t="shared" si="104"/>
        <v>0</v>
      </c>
    </row>
    <row r="98" spans="1:17" x14ac:dyDescent="0.25">
      <c r="A98" s="18" t="s">
        <v>784</v>
      </c>
      <c r="B98" s="19" t="s">
        <v>239</v>
      </c>
      <c r="C98" s="21" t="s">
        <v>48</v>
      </c>
      <c r="D98" s="21" t="s">
        <v>17</v>
      </c>
      <c r="E98" s="21" t="s">
        <v>238</v>
      </c>
      <c r="F98" s="21">
        <v>12</v>
      </c>
      <c r="G98" s="12">
        <v>28.75</v>
      </c>
      <c r="H98" s="43">
        <v>17.25</v>
      </c>
      <c r="I98" s="82">
        <f t="shared" si="105"/>
        <v>0.4</v>
      </c>
      <c r="J98" s="14" t="s">
        <v>160</v>
      </c>
      <c r="K98" s="110"/>
      <c r="L98" s="23">
        <f t="shared" si="106"/>
        <v>0</v>
      </c>
      <c r="M98" s="24" t="str">
        <f t="shared" si="107"/>
        <v/>
      </c>
      <c r="N98" s="115" t="str">
        <f t="shared" si="108"/>
        <v/>
      </c>
      <c r="O98" s="25"/>
      <c r="P98" s="25"/>
      <c r="Q98">
        <f t="shared" si="104"/>
        <v>0</v>
      </c>
    </row>
    <row r="99" spans="1:17" x14ac:dyDescent="0.25">
      <c r="A99" s="18" t="s">
        <v>240</v>
      </c>
      <c r="B99" s="19" t="s">
        <v>241</v>
      </c>
      <c r="C99" s="21" t="s">
        <v>48</v>
      </c>
      <c r="D99" s="21" t="s">
        <v>212</v>
      </c>
      <c r="E99" s="21" t="s">
        <v>238</v>
      </c>
      <c r="F99" s="21">
        <v>12</v>
      </c>
      <c r="G99" s="12">
        <v>27.75</v>
      </c>
      <c r="H99" s="43">
        <v>16.649999999999999</v>
      </c>
      <c r="I99" s="82">
        <f t="shared" si="105"/>
        <v>0.4</v>
      </c>
      <c r="K99" s="110"/>
      <c r="L99" s="23">
        <f t="shared" si="106"/>
        <v>0</v>
      </c>
      <c r="M99" s="24" t="str">
        <f t="shared" si="107"/>
        <v/>
      </c>
      <c r="N99" s="115" t="str">
        <f t="shared" si="108"/>
        <v/>
      </c>
      <c r="O99" s="25"/>
      <c r="P99" s="25"/>
      <c r="Q99">
        <f t="shared" si="104"/>
        <v>0</v>
      </c>
    </row>
    <row r="100" spans="1:17" x14ac:dyDescent="0.25">
      <c r="A100" s="18" t="s">
        <v>244</v>
      </c>
      <c r="B100" s="19" t="s">
        <v>245</v>
      </c>
      <c r="C100" s="21" t="s">
        <v>48</v>
      </c>
      <c r="D100" s="21" t="s">
        <v>22</v>
      </c>
      <c r="E100" s="21" t="s">
        <v>238</v>
      </c>
      <c r="F100" s="21">
        <v>12</v>
      </c>
      <c r="G100" s="12">
        <v>33.5</v>
      </c>
      <c r="H100" s="43">
        <v>19.649999999999999</v>
      </c>
      <c r="I100" s="82">
        <f t="shared" si="105"/>
        <v>0.41343283582089552</v>
      </c>
      <c r="K100" s="110"/>
      <c r="L100" s="23">
        <f t="shared" si="106"/>
        <v>0</v>
      </c>
      <c r="M100" s="24" t="str">
        <f t="shared" si="107"/>
        <v/>
      </c>
      <c r="N100" s="115" t="str">
        <f t="shared" si="108"/>
        <v/>
      </c>
      <c r="O100" s="25"/>
      <c r="P100" s="25"/>
      <c r="Q100">
        <f t="shared" si="104"/>
        <v>0</v>
      </c>
    </row>
    <row r="101" spans="1:17" x14ac:dyDescent="0.25">
      <c r="A101" s="18" t="s">
        <v>242</v>
      </c>
      <c r="B101" s="19" t="s">
        <v>243</v>
      </c>
      <c r="C101" s="21" t="s">
        <v>48</v>
      </c>
      <c r="D101" s="21" t="s">
        <v>28</v>
      </c>
      <c r="E101" s="21" t="s">
        <v>238</v>
      </c>
      <c r="F101" s="21">
        <v>12</v>
      </c>
      <c r="G101" s="12">
        <v>27.25</v>
      </c>
      <c r="H101" s="43">
        <v>16.350000000000001</v>
      </c>
      <c r="I101" s="82">
        <f t="shared" si="105"/>
        <v>0.39999999999999991</v>
      </c>
      <c r="K101" s="110"/>
      <c r="L101" s="23">
        <f t="shared" si="106"/>
        <v>0</v>
      </c>
      <c r="M101" s="24" t="str">
        <f t="shared" si="107"/>
        <v/>
      </c>
      <c r="N101" s="115" t="str">
        <f t="shared" si="108"/>
        <v/>
      </c>
      <c r="O101" s="25"/>
      <c r="P101" s="25"/>
      <c r="Q101">
        <f t="shared" si="104"/>
        <v>0</v>
      </c>
    </row>
    <row r="102" spans="1:17" x14ac:dyDescent="0.25">
      <c r="A102" s="18" t="s">
        <v>246</v>
      </c>
      <c r="B102" s="19" t="s">
        <v>247</v>
      </c>
      <c r="C102" s="21" t="s">
        <v>48</v>
      </c>
      <c r="D102" s="21" t="s">
        <v>204</v>
      </c>
      <c r="E102" s="21" t="s">
        <v>238</v>
      </c>
      <c r="F102" s="21">
        <v>12</v>
      </c>
      <c r="G102" s="12">
        <v>27.25</v>
      </c>
      <c r="H102" s="43">
        <v>16.350000000000001</v>
      </c>
      <c r="I102" s="82">
        <f t="shared" si="105"/>
        <v>0.39999999999999991</v>
      </c>
      <c r="K102" s="110"/>
      <c r="L102" s="23">
        <f t="shared" si="106"/>
        <v>0</v>
      </c>
      <c r="M102" s="24" t="str">
        <f t="shared" si="107"/>
        <v/>
      </c>
      <c r="N102" s="115" t="str">
        <f t="shared" si="108"/>
        <v/>
      </c>
      <c r="O102" s="25"/>
      <c r="P102" s="25"/>
      <c r="Q102">
        <f t="shared" si="104"/>
        <v>0</v>
      </c>
    </row>
    <row r="103" spans="1:17" x14ac:dyDescent="0.25">
      <c r="A103" s="18" t="s">
        <v>248</v>
      </c>
      <c r="B103" s="19" t="s">
        <v>249</v>
      </c>
      <c r="C103" s="21" t="s">
        <v>48</v>
      </c>
      <c r="D103" s="21" t="s">
        <v>21</v>
      </c>
      <c r="E103" s="21" t="s">
        <v>238</v>
      </c>
      <c r="F103" s="21">
        <v>12</v>
      </c>
      <c r="G103" s="12">
        <v>27.25</v>
      </c>
      <c r="H103" s="43">
        <v>16.350000000000001</v>
      </c>
      <c r="I103" s="82">
        <f t="shared" si="105"/>
        <v>0.39999999999999991</v>
      </c>
      <c r="K103" s="110"/>
      <c r="L103" s="23">
        <f t="shared" si="106"/>
        <v>0</v>
      </c>
      <c r="M103" s="24" t="str">
        <f t="shared" si="107"/>
        <v/>
      </c>
      <c r="N103" s="115" t="str">
        <f t="shared" si="108"/>
        <v/>
      </c>
      <c r="O103" s="25"/>
      <c r="P103" s="25"/>
      <c r="Q103">
        <f t="shared" si="104"/>
        <v>0</v>
      </c>
    </row>
    <row r="104" spans="1:17" x14ac:dyDescent="0.25">
      <c r="A104" s="18" t="s">
        <v>250</v>
      </c>
      <c r="B104" s="19" t="s">
        <v>251</v>
      </c>
      <c r="C104" s="21" t="s">
        <v>48</v>
      </c>
      <c r="D104" s="21" t="s">
        <v>26</v>
      </c>
      <c r="E104" s="21" t="s">
        <v>238</v>
      </c>
      <c r="F104" s="21">
        <v>12</v>
      </c>
      <c r="G104" s="12">
        <v>29.95</v>
      </c>
      <c r="H104" s="43">
        <v>17.97</v>
      </c>
      <c r="I104" s="82">
        <f t="shared" si="105"/>
        <v>0.4</v>
      </c>
      <c r="K104" s="110"/>
      <c r="L104" s="23">
        <f t="shared" si="106"/>
        <v>0</v>
      </c>
      <c r="M104" s="24" t="str">
        <f t="shared" si="107"/>
        <v/>
      </c>
      <c r="N104" s="115" t="str">
        <f t="shared" si="108"/>
        <v/>
      </c>
      <c r="O104" s="25"/>
      <c r="P104" s="25"/>
      <c r="Q104">
        <f t="shared" si="104"/>
        <v>0</v>
      </c>
    </row>
    <row r="105" spans="1:17" x14ac:dyDescent="0.25">
      <c r="A105" s="18" t="s">
        <v>252</v>
      </c>
      <c r="B105" s="19" t="s">
        <v>253</v>
      </c>
      <c r="C105" s="21" t="s">
        <v>48</v>
      </c>
      <c r="D105" s="21" t="s">
        <v>23</v>
      </c>
      <c r="E105" s="21" t="s">
        <v>238</v>
      </c>
      <c r="F105" s="21">
        <v>12</v>
      </c>
      <c r="G105" s="12">
        <v>29.95</v>
      </c>
      <c r="H105" s="43">
        <v>17.97</v>
      </c>
      <c r="I105" s="82">
        <f t="shared" si="105"/>
        <v>0.4</v>
      </c>
      <c r="K105" s="110"/>
      <c r="L105" s="23">
        <f t="shared" si="106"/>
        <v>0</v>
      </c>
      <c r="M105" s="24" t="str">
        <f t="shared" si="107"/>
        <v/>
      </c>
      <c r="N105" s="115" t="str">
        <f t="shared" si="108"/>
        <v/>
      </c>
      <c r="O105" s="25"/>
      <c r="P105" s="25"/>
      <c r="Q105">
        <f t="shared" si="104"/>
        <v>0</v>
      </c>
    </row>
    <row r="106" spans="1:17" ht="18.75" x14ac:dyDescent="0.3">
      <c r="A106" s="9" t="s">
        <v>777</v>
      </c>
      <c r="B106" s="35"/>
      <c r="C106" s="11"/>
      <c r="D106" s="11"/>
      <c r="E106" s="11"/>
      <c r="F106" s="11"/>
      <c r="G106" s="43"/>
      <c r="I106" s="83"/>
      <c r="K106" s="31"/>
      <c r="L106" s="32"/>
      <c r="M106" s="33"/>
      <c r="N106" s="116"/>
      <c r="O106" s="25"/>
      <c r="P106" s="25"/>
      <c r="Q106">
        <f t="shared" si="104"/>
        <v>0</v>
      </c>
    </row>
    <row r="107" spans="1:17" x14ac:dyDescent="0.25">
      <c r="A107" s="18" t="s">
        <v>256</v>
      </c>
      <c r="B107" s="19" t="s">
        <v>257</v>
      </c>
      <c r="C107" s="21" t="s">
        <v>45</v>
      </c>
      <c r="D107" s="21" t="s">
        <v>18</v>
      </c>
      <c r="E107" s="21" t="s">
        <v>193</v>
      </c>
      <c r="F107" s="21">
        <v>12</v>
      </c>
      <c r="G107" s="12">
        <v>14.75</v>
      </c>
      <c r="H107" s="43">
        <v>8.85</v>
      </c>
      <c r="I107" s="82">
        <f t="shared" ref="I107:I110" si="109">1-H107/G107</f>
        <v>0.4</v>
      </c>
      <c r="K107" s="110"/>
      <c r="L107" s="23">
        <f t="shared" ref="L107:L110" si="110">K107*F107</f>
        <v>0</v>
      </c>
      <c r="M107" s="24" t="str">
        <f t="shared" ref="M107:M110" si="111">IF(L107*H107&gt;0,L107*H107,"")</f>
        <v/>
      </c>
      <c r="N107" s="115" t="str">
        <f t="shared" ref="N107:N110" si="112">IF((G107*L107)-(H107*L107)&gt;0,(G107*L107)-(H107*L107),"")</f>
        <v/>
      </c>
      <c r="O107" s="25"/>
      <c r="P107" s="25"/>
      <c r="Q107">
        <f t="shared" si="104"/>
        <v>0</v>
      </c>
    </row>
    <row r="108" spans="1:17" x14ac:dyDescent="0.25">
      <c r="A108" s="18" t="s">
        <v>258</v>
      </c>
      <c r="B108" s="19" t="s">
        <v>259</v>
      </c>
      <c r="C108" s="21" t="s">
        <v>45</v>
      </c>
      <c r="D108" s="21" t="s">
        <v>17</v>
      </c>
      <c r="E108" s="21" t="s">
        <v>193</v>
      </c>
      <c r="F108" s="21">
        <v>12</v>
      </c>
      <c r="G108" s="12">
        <v>15.5</v>
      </c>
      <c r="H108" s="43">
        <v>9.3000000000000007</v>
      </c>
      <c r="I108" s="82">
        <f t="shared" si="109"/>
        <v>0.39999999999999991</v>
      </c>
      <c r="J108" s="14" t="s">
        <v>160</v>
      </c>
      <c r="K108" s="110"/>
      <c r="L108" s="23">
        <f t="shared" si="110"/>
        <v>0</v>
      </c>
      <c r="M108" s="24" t="str">
        <f t="shared" si="111"/>
        <v/>
      </c>
      <c r="N108" s="115" t="str">
        <f t="shared" si="112"/>
        <v/>
      </c>
      <c r="O108" s="25"/>
      <c r="P108" s="25"/>
      <c r="Q108">
        <f t="shared" si="104"/>
        <v>0</v>
      </c>
    </row>
    <row r="109" spans="1:17" x14ac:dyDescent="0.25">
      <c r="A109" s="18" t="s">
        <v>260</v>
      </c>
      <c r="B109" s="19" t="s">
        <v>261</v>
      </c>
      <c r="C109" s="21" t="s">
        <v>45</v>
      </c>
      <c r="D109" s="21" t="s">
        <v>212</v>
      </c>
      <c r="E109" s="21" t="s">
        <v>193</v>
      </c>
      <c r="F109" s="21">
        <v>12</v>
      </c>
      <c r="G109" s="12">
        <v>15.75</v>
      </c>
      <c r="H109" s="43">
        <v>9.4499999999999993</v>
      </c>
      <c r="I109" s="82">
        <f t="shared" si="109"/>
        <v>0.4</v>
      </c>
      <c r="K109" s="110"/>
      <c r="L109" s="23">
        <f t="shared" si="110"/>
        <v>0</v>
      </c>
      <c r="M109" s="24" t="str">
        <f t="shared" si="111"/>
        <v/>
      </c>
      <c r="N109" s="115" t="str">
        <f t="shared" si="112"/>
        <v/>
      </c>
      <c r="O109" s="25"/>
      <c r="P109" s="25"/>
      <c r="Q109">
        <f t="shared" si="104"/>
        <v>0</v>
      </c>
    </row>
    <row r="110" spans="1:17" x14ac:dyDescent="0.25">
      <c r="A110" s="18" t="s">
        <v>262</v>
      </c>
      <c r="B110" s="19" t="s">
        <v>263</v>
      </c>
      <c r="C110" s="21" t="s">
        <v>45</v>
      </c>
      <c r="D110" s="21" t="s">
        <v>22</v>
      </c>
      <c r="E110" s="21" t="s">
        <v>193</v>
      </c>
      <c r="F110" s="21">
        <v>12</v>
      </c>
      <c r="G110" s="12">
        <v>17</v>
      </c>
      <c r="H110" s="43">
        <v>10.199999999999999</v>
      </c>
      <c r="I110" s="82">
        <f t="shared" si="109"/>
        <v>0.4</v>
      </c>
      <c r="K110" s="110"/>
      <c r="L110" s="23">
        <f t="shared" si="110"/>
        <v>0</v>
      </c>
      <c r="M110" s="24" t="str">
        <f t="shared" si="111"/>
        <v/>
      </c>
      <c r="N110" s="115" t="str">
        <f t="shared" si="112"/>
        <v/>
      </c>
      <c r="O110" s="25"/>
      <c r="P110" s="25"/>
      <c r="Q110">
        <f t="shared" si="104"/>
        <v>0</v>
      </c>
    </row>
    <row r="111" spans="1:17" x14ac:dyDescent="0.25">
      <c r="A111" s="18" t="s">
        <v>264</v>
      </c>
      <c r="B111" s="19" t="s">
        <v>265</v>
      </c>
      <c r="C111" s="21" t="s">
        <v>45</v>
      </c>
      <c r="D111" s="21" t="s">
        <v>28</v>
      </c>
      <c r="E111" s="21" t="s">
        <v>193</v>
      </c>
      <c r="F111" s="21">
        <v>12</v>
      </c>
      <c r="G111" s="12">
        <v>14.5</v>
      </c>
      <c r="H111" s="43">
        <v>8.6999999999999993</v>
      </c>
      <c r="I111" s="82">
        <f t="shared" ref="I111:I118" si="113">1-H111/G111</f>
        <v>0.4</v>
      </c>
      <c r="K111" s="110"/>
      <c r="L111" s="23">
        <f t="shared" ref="L111:L119" si="114">K111*F111</f>
        <v>0</v>
      </c>
      <c r="M111" s="24" t="str">
        <f t="shared" ref="M111:M119" si="115">IF(L111*H111&gt;0,L111*H111,"")</f>
        <v/>
      </c>
      <c r="N111" s="115" t="str">
        <f t="shared" ref="N111:N119" si="116">IF((G111*L111)-(H111*L111)&gt;0,(G111*L111)-(H111*L111),"")</f>
        <v/>
      </c>
      <c r="O111" s="25"/>
      <c r="P111" s="25"/>
      <c r="Q111">
        <f t="shared" ref="Q111:Q113" si="117">IF(K111&gt;0,1,0)</f>
        <v>0</v>
      </c>
    </row>
    <row r="112" spans="1:17" x14ac:dyDescent="0.25">
      <c r="A112" s="18" t="s">
        <v>266</v>
      </c>
      <c r="B112" s="19" t="s">
        <v>267</v>
      </c>
      <c r="C112" s="21" t="s">
        <v>45</v>
      </c>
      <c r="D112" s="21" t="s">
        <v>21</v>
      </c>
      <c r="E112" s="21" t="s">
        <v>193</v>
      </c>
      <c r="F112" s="21">
        <v>12</v>
      </c>
      <c r="G112" s="12">
        <v>14.5</v>
      </c>
      <c r="H112" s="43">
        <v>8.6999999999999993</v>
      </c>
      <c r="I112" s="82">
        <f t="shared" si="113"/>
        <v>0.4</v>
      </c>
      <c r="J112" s="14" t="s">
        <v>160</v>
      </c>
      <c r="K112" s="110"/>
      <c r="L112" s="23">
        <f t="shared" si="114"/>
        <v>0</v>
      </c>
      <c r="M112" s="24" t="str">
        <f t="shared" si="115"/>
        <v/>
      </c>
      <c r="N112" s="115" t="str">
        <f t="shared" si="116"/>
        <v/>
      </c>
      <c r="O112" s="25"/>
      <c r="P112" s="25"/>
      <c r="Q112">
        <f t="shared" si="117"/>
        <v>0</v>
      </c>
    </row>
    <row r="113" spans="1:17" x14ac:dyDescent="0.25">
      <c r="A113" s="18" t="s">
        <v>268</v>
      </c>
      <c r="B113" s="19" t="s">
        <v>269</v>
      </c>
      <c r="C113" s="21" t="s">
        <v>45</v>
      </c>
      <c r="D113" s="21" t="s">
        <v>35</v>
      </c>
      <c r="E113" s="21" t="s">
        <v>193</v>
      </c>
      <c r="F113" s="21" t="s">
        <v>31</v>
      </c>
      <c r="G113" s="12">
        <v>17</v>
      </c>
      <c r="H113" s="43">
        <v>10.199999999999999</v>
      </c>
      <c r="I113" s="82">
        <f t="shared" si="113"/>
        <v>0.4</v>
      </c>
      <c r="K113" s="110"/>
      <c r="L113" s="23">
        <f t="shared" si="114"/>
        <v>0</v>
      </c>
      <c r="M113" s="24" t="str">
        <f t="shared" si="115"/>
        <v/>
      </c>
      <c r="N113" s="115" t="str">
        <f t="shared" si="116"/>
        <v/>
      </c>
      <c r="O113" s="25"/>
      <c r="P113" s="25"/>
      <c r="Q113">
        <f t="shared" si="117"/>
        <v>0</v>
      </c>
    </row>
    <row r="114" spans="1:17" x14ac:dyDescent="0.25">
      <c r="A114" s="18" t="s">
        <v>270</v>
      </c>
      <c r="B114" s="19" t="s">
        <v>271</v>
      </c>
      <c r="C114" s="21" t="s">
        <v>45</v>
      </c>
      <c r="D114" s="21" t="s">
        <v>23</v>
      </c>
      <c r="E114" s="21" t="s">
        <v>193</v>
      </c>
      <c r="F114" s="21">
        <v>12</v>
      </c>
      <c r="G114" s="12">
        <v>17</v>
      </c>
      <c r="H114" s="43">
        <v>10.199999999999999</v>
      </c>
      <c r="I114" s="82">
        <f t="shared" si="113"/>
        <v>0.4</v>
      </c>
      <c r="K114" s="110"/>
      <c r="L114" s="23">
        <f t="shared" si="114"/>
        <v>0</v>
      </c>
      <c r="M114" s="24" t="str">
        <f t="shared" si="115"/>
        <v/>
      </c>
      <c r="N114" s="115" t="str">
        <f t="shared" si="116"/>
        <v/>
      </c>
      <c r="O114" s="25"/>
      <c r="P114" s="25"/>
      <c r="Q114">
        <f t="shared" ref="Q114:Q125" si="118">IF(K114&gt;0,1,0)</f>
        <v>0</v>
      </c>
    </row>
    <row r="115" spans="1:17" x14ac:dyDescent="0.25">
      <c r="A115" s="18" t="s">
        <v>272</v>
      </c>
      <c r="B115" s="19" t="s">
        <v>273</v>
      </c>
      <c r="C115" s="21" t="s">
        <v>45</v>
      </c>
      <c r="D115" s="21" t="s">
        <v>26</v>
      </c>
      <c r="E115" s="21" t="s">
        <v>193</v>
      </c>
      <c r="F115" s="21">
        <v>12</v>
      </c>
      <c r="G115" s="12">
        <v>17</v>
      </c>
      <c r="H115" s="43">
        <v>10.199999999999999</v>
      </c>
      <c r="I115" s="82">
        <f t="shared" si="113"/>
        <v>0.4</v>
      </c>
      <c r="K115" s="110"/>
      <c r="L115" s="23">
        <f t="shared" si="114"/>
        <v>0</v>
      </c>
      <c r="M115" s="24" t="str">
        <f t="shared" si="115"/>
        <v/>
      </c>
      <c r="N115" s="115" t="str">
        <f t="shared" si="116"/>
        <v/>
      </c>
      <c r="O115" s="25"/>
      <c r="P115" s="25"/>
      <c r="Q115">
        <f t="shared" si="118"/>
        <v>0</v>
      </c>
    </row>
    <row r="116" spans="1:17" x14ac:dyDescent="0.25">
      <c r="A116" s="18" t="s">
        <v>377</v>
      </c>
      <c r="B116" s="19" t="s">
        <v>825</v>
      </c>
      <c r="C116" s="21" t="s">
        <v>45</v>
      </c>
      <c r="D116" s="21" t="s">
        <v>378</v>
      </c>
      <c r="E116" s="21" t="s">
        <v>379</v>
      </c>
      <c r="F116" s="21" t="s">
        <v>31</v>
      </c>
      <c r="G116" s="12">
        <v>17</v>
      </c>
      <c r="H116" s="43">
        <v>10.199999999999999</v>
      </c>
      <c r="I116" s="82">
        <f t="shared" si="113"/>
        <v>0.4</v>
      </c>
      <c r="K116" s="110"/>
      <c r="L116" s="23">
        <f t="shared" si="114"/>
        <v>0</v>
      </c>
      <c r="M116" s="24" t="str">
        <f t="shared" si="115"/>
        <v/>
      </c>
      <c r="N116" s="115" t="str">
        <f t="shared" si="116"/>
        <v/>
      </c>
      <c r="O116" s="25"/>
      <c r="P116" s="25"/>
      <c r="Q116">
        <f t="shared" si="118"/>
        <v>0</v>
      </c>
    </row>
    <row r="117" spans="1:17" x14ac:dyDescent="0.25">
      <c r="A117" s="18" t="s">
        <v>380</v>
      </c>
      <c r="B117" s="19" t="s">
        <v>826</v>
      </c>
      <c r="C117" s="21" t="s">
        <v>45</v>
      </c>
      <c r="D117" s="21" t="s">
        <v>49</v>
      </c>
      <c r="E117" s="21" t="s">
        <v>193</v>
      </c>
      <c r="F117" s="21" t="s">
        <v>31</v>
      </c>
      <c r="G117" s="12">
        <v>17</v>
      </c>
      <c r="H117" s="43">
        <v>10.199999999999999</v>
      </c>
      <c r="I117" s="82">
        <f t="shared" si="113"/>
        <v>0.4</v>
      </c>
      <c r="K117" s="110"/>
      <c r="L117" s="23">
        <f t="shared" si="114"/>
        <v>0</v>
      </c>
      <c r="M117" s="24" t="str">
        <f t="shared" si="115"/>
        <v/>
      </c>
      <c r="N117" s="115" t="str">
        <f t="shared" si="116"/>
        <v/>
      </c>
      <c r="O117" s="25"/>
      <c r="P117" s="25"/>
      <c r="Q117">
        <f t="shared" si="118"/>
        <v>0</v>
      </c>
    </row>
    <row r="118" spans="1:17" x14ac:dyDescent="0.25">
      <c r="A118" s="18" t="s">
        <v>381</v>
      </c>
      <c r="B118" s="19" t="s">
        <v>827</v>
      </c>
      <c r="C118" s="21" t="s">
        <v>45</v>
      </c>
      <c r="D118" s="21" t="s">
        <v>42</v>
      </c>
      <c r="E118" s="21" t="s">
        <v>193</v>
      </c>
      <c r="F118" s="21" t="s">
        <v>31</v>
      </c>
      <c r="G118" s="12">
        <v>17</v>
      </c>
      <c r="H118" s="43">
        <v>10.199999999999999</v>
      </c>
      <c r="I118" s="82">
        <f t="shared" si="113"/>
        <v>0.4</v>
      </c>
      <c r="K118" s="110"/>
      <c r="L118" s="23">
        <f t="shared" si="114"/>
        <v>0</v>
      </c>
      <c r="M118" s="24" t="str">
        <f t="shared" si="115"/>
        <v/>
      </c>
      <c r="N118" s="115" t="str">
        <f t="shared" si="116"/>
        <v/>
      </c>
      <c r="O118" s="25"/>
      <c r="P118" s="25"/>
      <c r="Q118">
        <f t="shared" si="118"/>
        <v>0</v>
      </c>
    </row>
    <row r="119" spans="1:17" x14ac:dyDescent="0.25">
      <c r="A119" s="18" t="s">
        <v>382</v>
      </c>
      <c r="B119" s="19" t="s">
        <v>828</v>
      </c>
      <c r="C119" s="21" t="s">
        <v>45</v>
      </c>
      <c r="D119" s="21" t="s">
        <v>43</v>
      </c>
      <c r="E119" s="21" t="s">
        <v>193</v>
      </c>
      <c r="F119" s="21">
        <v>12</v>
      </c>
      <c r="G119" s="12">
        <v>17</v>
      </c>
      <c r="H119" s="43">
        <v>10.199999999999999</v>
      </c>
      <c r="I119" s="82">
        <f t="shared" ref="I119" si="119">1-H119/G119</f>
        <v>0.4</v>
      </c>
      <c r="K119" s="110"/>
      <c r="L119" s="23">
        <f t="shared" si="114"/>
        <v>0</v>
      </c>
      <c r="M119" s="24" t="str">
        <f t="shared" si="115"/>
        <v/>
      </c>
      <c r="N119" s="115" t="str">
        <f t="shared" si="116"/>
        <v/>
      </c>
      <c r="O119" s="25"/>
      <c r="P119" s="25"/>
      <c r="Q119">
        <f t="shared" ref="Q119" si="120">IF(K119&gt;0,1,0)</f>
        <v>0</v>
      </c>
    </row>
    <row r="120" spans="1:17" x14ac:dyDescent="0.25">
      <c r="A120" s="18" t="s">
        <v>384</v>
      </c>
      <c r="B120" s="19" t="s">
        <v>829</v>
      </c>
      <c r="C120" s="21" t="s">
        <v>45</v>
      </c>
      <c r="D120" s="21" t="s">
        <v>50</v>
      </c>
      <c r="E120" s="21" t="s">
        <v>193</v>
      </c>
      <c r="F120" s="21">
        <v>12</v>
      </c>
      <c r="G120" s="12">
        <v>17</v>
      </c>
      <c r="H120" s="43">
        <v>10.199999999999999</v>
      </c>
      <c r="I120" s="82">
        <f t="shared" ref="I120:I123" si="121">1-H120/G120</f>
        <v>0.4</v>
      </c>
      <c r="K120" s="110"/>
      <c r="L120" s="23">
        <f t="shared" ref="L120" si="122">K120*F120</f>
        <v>0</v>
      </c>
      <c r="M120" s="24" t="str">
        <f t="shared" ref="M120" si="123">IF(L120*H120&gt;0,L120*H120,"")</f>
        <v/>
      </c>
      <c r="N120" s="115" t="str">
        <f t="shared" ref="N120" si="124">IF((G120*L120)-(H120*L120)&gt;0,(G120*L120)-(H120*L120),"")</f>
        <v/>
      </c>
      <c r="O120" s="25"/>
      <c r="P120" s="25"/>
      <c r="Q120">
        <f t="shared" ref="Q120" si="125">IF(K120&gt;0,1,0)</f>
        <v>0</v>
      </c>
    </row>
    <row r="121" spans="1:17" ht="18.75" x14ac:dyDescent="0.3">
      <c r="A121" s="9" t="s">
        <v>830</v>
      </c>
      <c r="B121" s="35"/>
      <c r="C121" s="11"/>
      <c r="D121" s="11"/>
      <c r="E121" s="11"/>
      <c r="F121" s="11"/>
      <c r="G121" s="11"/>
      <c r="H121" s="11"/>
      <c r="I121" s="11"/>
      <c r="K121" s="31"/>
      <c r="L121" s="93"/>
      <c r="M121" s="33"/>
      <c r="N121" s="116"/>
      <c r="O121" s="25"/>
      <c r="P121" s="25"/>
    </row>
    <row r="122" spans="1:17" x14ac:dyDescent="0.25">
      <c r="A122" s="18" t="s">
        <v>831</v>
      </c>
      <c r="B122" s="19" t="s">
        <v>896</v>
      </c>
      <c r="C122" s="131">
        <v>50</v>
      </c>
      <c r="D122" s="21" t="s">
        <v>888</v>
      </c>
      <c r="E122" s="21" t="s">
        <v>15</v>
      </c>
      <c r="F122" s="21" t="s">
        <v>31</v>
      </c>
      <c r="G122" s="87">
        <v>17.75</v>
      </c>
      <c r="H122" s="43">
        <v>10.65</v>
      </c>
      <c r="I122" s="82">
        <f t="shared" si="121"/>
        <v>0.4</v>
      </c>
      <c r="K122" s="110"/>
      <c r="L122" s="23">
        <f t="shared" ref="L122:L123" si="126">K122*F122</f>
        <v>0</v>
      </c>
      <c r="M122" s="24" t="str">
        <f t="shared" ref="M122:M123" si="127">IF(L122*H122&gt;0,L122*H122,"")</f>
        <v/>
      </c>
      <c r="N122" s="115" t="str">
        <f t="shared" ref="N122:N123" si="128">IF((G122*L122)-(H122*L122)&gt;0,(G122*L122)-(H122*L122),"")</f>
        <v/>
      </c>
      <c r="O122" s="25"/>
      <c r="P122" s="25"/>
    </row>
    <row r="123" spans="1:17" x14ac:dyDescent="0.25">
      <c r="A123" s="18" t="s">
        <v>832</v>
      </c>
      <c r="B123" s="19" t="s">
        <v>897</v>
      </c>
      <c r="C123" s="131">
        <v>50</v>
      </c>
      <c r="D123" s="21" t="s">
        <v>889</v>
      </c>
      <c r="E123" s="21" t="s">
        <v>15</v>
      </c>
      <c r="F123" s="21" t="s">
        <v>31</v>
      </c>
      <c r="G123" s="87">
        <v>17.75</v>
      </c>
      <c r="H123" s="43">
        <v>10.65</v>
      </c>
      <c r="I123" s="82">
        <f t="shared" si="121"/>
        <v>0.4</v>
      </c>
      <c r="K123" s="110"/>
      <c r="L123" s="23">
        <f t="shared" si="126"/>
        <v>0</v>
      </c>
      <c r="M123" s="24" t="str">
        <f t="shared" si="127"/>
        <v/>
      </c>
      <c r="N123" s="115" t="str">
        <f t="shared" si="128"/>
        <v/>
      </c>
      <c r="O123" s="25"/>
      <c r="P123" s="25"/>
    </row>
    <row r="124" spans="1:17" ht="18.75" x14ac:dyDescent="0.3">
      <c r="A124" s="9" t="s">
        <v>835</v>
      </c>
      <c r="B124" s="35"/>
      <c r="C124" s="11"/>
      <c r="D124" s="11"/>
      <c r="E124" s="11"/>
      <c r="F124" s="11"/>
      <c r="G124" s="43"/>
      <c r="I124" s="83"/>
      <c r="K124" s="31"/>
      <c r="L124" s="32"/>
      <c r="M124" s="33"/>
      <c r="N124" s="116"/>
      <c r="O124" s="25"/>
      <c r="P124" s="25"/>
      <c r="Q124">
        <f t="shared" si="118"/>
        <v>0</v>
      </c>
    </row>
    <row r="125" spans="1:17" x14ac:dyDescent="0.25">
      <c r="A125" s="18" t="s">
        <v>275</v>
      </c>
      <c r="B125" s="19" t="s">
        <v>277</v>
      </c>
      <c r="C125" s="21" t="s">
        <v>45</v>
      </c>
      <c r="D125" s="21" t="s">
        <v>44</v>
      </c>
      <c r="E125" s="21" t="s">
        <v>193</v>
      </c>
      <c r="F125" s="21">
        <v>12</v>
      </c>
      <c r="G125" s="12">
        <v>19</v>
      </c>
      <c r="H125" s="43">
        <v>11.4</v>
      </c>
      <c r="I125" s="82">
        <f t="shared" ref="I125" si="129">1-H125/G125</f>
        <v>0.4</v>
      </c>
      <c r="K125" s="110"/>
      <c r="L125" s="23">
        <f t="shared" ref="L125" si="130">K125*F125</f>
        <v>0</v>
      </c>
      <c r="M125" s="24" t="str">
        <f t="shared" ref="M125" si="131">IF(L125*H125&gt;0,L125*H125,"")</f>
        <v/>
      </c>
      <c r="N125" s="115" t="str">
        <f t="shared" ref="N125" si="132">IF((G125*L125)-(H125*L125)&gt;0,(G125*L125)-(H125*L125),"")</f>
        <v/>
      </c>
      <c r="O125" s="25"/>
      <c r="P125" s="25"/>
      <c r="Q125">
        <f t="shared" si="118"/>
        <v>0</v>
      </c>
    </row>
    <row r="126" spans="1:17" x14ac:dyDescent="0.25">
      <c r="A126" s="18" t="s">
        <v>276</v>
      </c>
      <c r="B126" s="19" t="s">
        <v>278</v>
      </c>
      <c r="C126" s="21" t="s">
        <v>45</v>
      </c>
      <c r="D126" s="21" t="s">
        <v>53</v>
      </c>
      <c r="E126" s="21" t="s">
        <v>193</v>
      </c>
      <c r="F126" s="21">
        <v>12</v>
      </c>
      <c r="G126" s="12">
        <v>19</v>
      </c>
      <c r="H126" s="43">
        <v>11.4</v>
      </c>
      <c r="I126" s="82">
        <f t="shared" ref="I126:I127" si="133">1-H126/G126</f>
        <v>0.4</v>
      </c>
      <c r="K126" s="110"/>
      <c r="L126" s="23">
        <f t="shared" ref="L126:L128" si="134">K126*F126</f>
        <v>0</v>
      </c>
      <c r="M126" s="24" t="str">
        <f t="shared" ref="M126:M128" si="135">IF(L126*H126&gt;0,L126*H126,"")</f>
        <v/>
      </c>
      <c r="N126" s="115" t="str">
        <f t="shared" ref="N126:N128" si="136">IF((G126*L126)-(H126*L126)&gt;0,(G126*L126)-(H126*L126),"")</f>
        <v/>
      </c>
      <c r="O126" s="25"/>
      <c r="P126" s="25"/>
      <c r="Q126">
        <f t="shared" ref="Q126:Q131" si="137">IF(K126&gt;0,1,0)</f>
        <v>0</v>
      </c>
    </row>
    <row r="127" spans="1:17" x14ac:dyDescent="0.25">
      <c r="A127" s="18" t="s">
        <v>274</v>
      </c>
      <c r="B127" s="19" t="s">
        <v>279</v>
      </c>
      <c r="C127" s="21" t="s">
        <v>45</v>
      </c>
      <c r="D127" s="21" t="s">
        <v>280</v>
      </c>
      <c r="E127" s="21" t="s">
        <v>193</v>
      </c>
      <c r="F127" s="21" t="s">
        <v>31</v>
      </c>
      <c r="G127" s="12">
        <v>23.25</v>
      </c>
      <c r="H127" s="43">
        <v>13.95</v>
      </c>
      <c r="I127" s="82">
        <f t="shared" si="133"/>
        <v>0.4</v>
      </c>
      <c r="K127" s="110"/>
      <c r="L127" s="23">
        <f t="shared" si="134"/>
        <v>0</v>
      </c>
      <c r="M127" s="24" t="str">
        <f t="shared" si="135"/>
        <v/>
      </c>
      <c r="N127" s="115" t="str">
        <f t="shared" si="136"/>
        <v/>
      </c>
      <c r="O127" s="25"/>
      <c r="P127" s="25"/>
      <c r="Q127">
        <f t="shared" si="137"/>
        <v>0</v>
      </c>
    </row>
    <row r="128" spans="1:17" ht="15" customHeight="1" x14ac:dyDescent="0.25">
      <c r="A128" s="18" t="s">
        <v>281</v>
      </c>
      <c r="B128" s="19" t="s">
        <v>282</v>
      </c>
      <c r="C128" s="21" t="s">
        <v>45</v>
      </c>
      <c r="D128" s="21" t="s">
        <v>283</v>
      </c>
      <c r="E128" s="21" t="s">
        <v>193</v>
      </c>
      <c r="F128" s="21" t="s">
        <v>31</v>
      </c>
      <c r="G128" s="12">
        <v>23.25</v>
      </c>
      <c r="H128" s="43">
        <v>13.95</v>
      </c>
      <c r="I128" s="82">
        <f t="shared" ref="I128:I130" si="138">1-H128/G128</f>
        <v>0.4</v>
      </c>
      <c r="K128" s="110"/>
      <c r="L128" s="23">
        <f t="shared" si="134"/>
        <v>0</v>
      </c>
      <c r="M128" s="24" t="str">
        <f t="shared" si="135"/>
        <v/>
      </c>
      <c r="N128" s="115" t="str">
        <f t="shared" si="136"/>
        <v/>
      </c>
      <c r="O128" s="25"/>
      <c r="P128" s="25"/>
      <c r="Q128">
        <f t="shared" si="137"/>
        <v>0</v>
      </c>
    </row>
    <row r="129" spans="1:17" ht="18.75" x14ac:dyDescent="0.3">
      <c r="A129" s="9" t="s">
        <v>836</v>
      </c>
      <c r="B129" s="35"/>
      <c r="C129" s="11"/>
      <c r="D129" s="11"/>
      <c r="E129" s="11"/>
      <c r="F129" s="11"/>
      <c r="I129" s="82"/>
      <c r="K129" s="31"/>
      <c r="L129" s="93"/>
      <c r="M129" s="33"/>
      <c r="N129" s="116"/>
      <c r="O129" s="25"/>
      <c r="P129" s="25"/>
    </row>
    <row r="130" spans="1:17" ht="30.75" customHeight="1" x14ac:dyDescent="0.25">
      <c r="A130" s="18" t="s">
        <v>833</v>
      </c>
      <c r="B130" s="132" t="s">
        <v>898</v>
      </c>
      <c r="C130" s="21" t="s">
        <v>45</v>
      </c>
      <c r="D130" s="133" t="s">
        <v>834</v>
      </c>
      <c r="E130" s="21" t="s">
        <v>15</v>
      </c>
      <c r="F130" s="21" t="s">
        <v>31</v>
      </c>
      <c r="G130" s="12">
        <v>26</v>
      </c>
      <c r="H130" s="43">
        <v>15.6</v>
      </c>
      <c r="I130" s="153">
        <f t="shared" si="138"/>
        <v>0.4</v>
      </c>
      <c r="K130" s="110"/>
      <c r="L130" s="23">
        <f t="shared" ref="L130" si="139">K130*F130</f>
        <v>0</v>
      </c>
      <c r="M130" s="24" t="str">
        <f t="shared" ref="M130" si="140">IF(L130*H130&gt;0,L130*H130,"")</f>
        <v/>
      </c>
      <c r="N130" s="115" t="str">
        <f t="shared" ref="N130" si="141">IF((G130*L130)-(H130*L130)&gt;0,(G130*L130)-(H130*L130),"")</f>
        <v/>
      </c>
      <c r="O130" s="25"/>
      <c r="P130" s="25"/>
    </row>
    <row r="131" spans="1:17" ht="18.75" x14ac:dyDescent="0.3">
      <c r="A131" s="9" t="s">
        <v>785</v>
      </c>
      <c r="B131" s="35"/>
      <c r="C131" s="11"/>
      <c r="D131" s="11"/>
      <c r="E131" s="11"/>
      <c r="F131" s="11"/>
      <c r="G131" s="43"/>
      <c r="I131" s="83"/>
      <c r="K131" s="31"/>
      <c r="L131" s="32"/>
      <c r="M131" s="33"/>
      <c r="N131" s="116"/>
      <c r="O131" s="25"/>
      <c r="P131" s="25"/>
      <c r="Q131">
        <f t="shared" si="137"/>
        <v>0</v>
      </c>
    </row>
    <row r="132" spans="1:17" x14ac:dyDescent="0.25">
      <c r="A132" s="18" t="s">
        <v>284</v>
      </c>
      <c r="B132" s="19" t="s">
        <v>285</v>
      </c>
      <c r="C132" s="21" t="s">
        <v>45</v>
      </c>
      <c r="D132" s="21" t="s">
        <v>286</v>
      </c>
      <c r="E132" s="21" t="s">
        <v>15</v>
      </c>
      <c r="F132" s="21">
        <v>12</v>
      </c>
      <c r="G132" s="12">
        <v>23.5</v>
      </c>
      <c r="H132" s="43">
        <v>14.1</v>
      </c>
      <c r="I132" s="82">
        <f t="shared" ref="I132" si="142">1-H132/G132</f>
        <v>0.4</v>
      </c>
      <c r="K132" s="110"/>
      <c r="L132" s="23">
        <f>K132*F132</f>
        <v>0</v>
      </c>
      <c r="M132" s="24" t="str">
        <f t="shared" ref="M132" si="143">IF(L132*H132&gt;0,L132*H132,"")</f>
        <v/>
      </c>
      <c r="N132" s="115" t="str">
        <f t="shared" ref="N132" si="144">IF((G132*L132)-(H132*L132)&gt;0,(G132*L132)-(H132*L132),"")</f>
        <v/>
      </c>
      <c r="O132" s="25"/>
      <c r="P132" s="25"/>
      <c r="Q132">
        <f>IF(K132&gt;0,1,0)</f>
        <v>0</v>
      </c>
    </row>
    <row r="133" spans="1:17" x14ac:dyDescent="0.25">
      <c r="A133" s="18" t="s">
        <v>287</v>
      </c>
      <c r="B133" s="19" t="s">
        <v>288</v>
      </c>
      <c r="C133" s="21" t="s">
        <v>45</v>
      </c>
      <c r="D133" s="21" t="s">
        <v>291</v>
      </c>
      <c r="E133" s="21" t="s">
        <v>15</v>
      </c>
      <c r="F133" s="21">
        <v>12</v>
      </c>
      <c r="G133" s="12">
        <v>23.5</v>
      </c>
      <c r="H133" s="43">
        <v>14.1</v>
      </c>
      <c r="I133" s="82">
        <f t="shared" ref="I133" si="145">1-H133/G133</f>
        <v>0.4</v>
      </c>
      <c r="K133" s="110"/>
      <c r="L133" s="23">
        <f>K133*F133</f>
        <v>0</v>
      </c>
      <c r="M133" s="24" t="str">
        <f t="shared" ref="M133" si="146">IF(L133*H133&gt;0,L133*H133,"")</f>
        <v/>
      </c>
      <c r="N133" s="115" t="str">
        <f t="shared" ref="N133" si="147">IF((G133*L133)-(H133*L133)&gt;0,(G133*L133)-(H133*L133),"")</f>
        <v/>
      </c>
      <c r="O133" s="25"/>
      <c r="P133" s="25"/>
      <c r="Q133">
        <f>IF(K133&gt;0,1,0)</f>
        <v>0</v>
      </c>
    </row>
    <row r="134" spans="1:17" x14ac:dyDescent="0.25">
      <c r="A134" s="18" t="s">
        <v>289</v>
      </c>
      <c r="B134" s="19" t="s">
        <v>290</v>
      </c>
      <c r="C134" s="21" t="s">
        <v>45</v>
      </c>
      <c r="D134" s="21" t="s">
        <v>28</v>
      </c>
      <c r="E134" s="21" t="s">
        <v>15</v>
      </c>
      <c r="F134" s="21">
        <v>12</v>
      </c>
      <c r="G134" s="12">
        <v>23.5</v>
      </c>
      <c r="H134" s="43">
        <v>14.1</v>
      </c>
      <c r="I134" s="82">
        <f t="shared" ref="I134" si="148">1-H134/G134</f>
        <v>0.4</v>
      </c>
      <c r="K134" s="110"/>
      <c r="L134" s="23">
        <f t="shared" ref="L134" si="149">K134*F134</f>
        <v>0</v>
      </c>
      <c r="M134" s="24" t="str">
        <f t="shared" ref="M134" si="150">IF(L134*H134&gt;0,L134*H134,"")</f>
        <v/>
      </c>
      <c r="N134" s="115" t="str">
        <f t="shared" ref="N134" si="151">IF((G134*L134)-(H134*L134)&gt;0,(G134*L134)-(H134*L134),"")</f>
        <v/>
      </c>
      <c r="O134" s="25"/>
      <c r="P134" s="25"/>
      <c r="Q134">
        <f t="shared" ref="Q134" si="152">IF(K134&gt;0,1,0)</f>
        <v>0</v>
      </c>
    </row>
    <row r="135" spans="1:17" x14ac:dyDescent="0.25">
      <c r="A135" s="18" t="s">
        <v>292</v>
      </c>
      <c r="B135" s="19" t="s">
        <v>293</v>
      </c>
      <c r="C135" s="21" t="s">
        <v>45</v>
      </c>
      <c r="D135" s="21" t="s">
        <v>17</v>
      </c>
      <c r="E135" s="21" t="s">
        <v>15</v>
      </c>
      <c r="F135" s="21">
        <v>12</v>
      </c>
      <c r="G135" s="12">
        <v>23.5</v>
      </c>
      <c r="H135" s="43">
        <v>14.1</v>
      </c>
      <c r="I135" s="82">
        <f t="shared" ref="I135" si="153">1-H135/G135</f>
        <v>0.4</v>
      </c>
      <c r="K135" s="110"/>
      <c r="L135" s="23">
        <f t="shared" ref="L135" si="154">K135*F135</f>
        <v>0</v>
      </c>
      <c r="M135" s="24" t="str">
        <f t="shared" ref="M135" si="155">IF(L135*H135&gt;0,L135*H135,"")</f>
        <v/>
      </c>
      <c r="N135" s="115" t="str">
        <f t="shared" ref="N135" si="156">IF((G135*L135)-(H135*L135)&gt;0,(G135*L135)-(H135*L135),"")</f>
        <v/>
      </c>
      <c r="O135" s="25"/>
      <c r="P135" s="25"/>
      <c r="Q135">
        <f t="shared" ref="Q135" si="157">IF(K135&gt;0,1,0)</f>
        <v>0</v>
      </c>
    </row>
    <row r="136" spans="1:17" x14ac:dyDescent="0.25">
      <c r="A136" s="18" t="s">
        <v>294</v>
      </c>
      <c r="B136" s="19" t="s">
        <v>295</v>
      </c>
      <c r="C136" s="21" t="s">
        <v>45</v>
      </c>
      <c r="D136" s="21" t="s">
        <v>18</v>
      </c>
      <c r="E136" s="21" t="s">
        <v>15</v>
      </c>
      <c r="F136" s="21">
        <v>12</v>
      </c>
      <c r="G136" s="12">
        <v>23.5</v>
      </c>
      <c r="H136" s="43">
        <v>14.1</v>
      </c>
      <c r="I136" s="82">
        <f t="shared" ref="I136" si="158">1-H136/G136</f>
        <v>0.4</v>
      </c>
      <c r="K136" s="110"/>
      <c r="L136" s="23">
        <f t="shared" ref="L136" si="159">K136*F136</f>
        <v>0</v>
      </c>
      <c r="M136" s="24" t="str">
        <f t="shared" ref="M136" si="160">IF(L136*H136&gt;0,L136*H136,"")</f>
        <v/>
      </c>
      <c r="N136" s="115" t="str">
        <f t="shared" ref="N136" si="161">IF((G136*L136)-(H136*L136)&gt;0,(G136*L136)-(H136*L136),"")</f>
        <v/>
      </c>
      <c r="O136" s="25"/>
      <c r="P136" s="25"/>
      <c r="Q136">
        <f t="shared" ref="Q136" si="162">IF(K136&gt;0,1,0)</f>
        <v>0</v>
      </c>
    </row>
    <row r="137" spans="1:17" x14ac:dyDescent="0.25">
      <c r="A137" s="18" t="s">
        <v>296</v>
      </c>
      <c r="B137" s="19" t="s">
        <v>297</v>
      </c>
      <c r="C137" s="21" t="s">
        <v>45</v>
      </c>
      <c r="D137" s="21" t="s">
        <v>21</v>
      </c>
      <c r="E137" s="21" t="s">
        <v>15</v>
      </c>
      <c r="F137" s="21">
        <v>12</v>
      </c>
      <c r="G137" s="12">
        <v>23.5</v>
      </c>
      <c r="H137" s="43">
        <v>14.1</v>
      </c>
      <c r="I137" s="82">
        <f t="shared" ref="I137:I138" si="163">1-H137/G137</f>
        <v>0.4</v>
      </c>
      <c r="K137" s="110"/>
      <c r="L137" s="23">
        <f t="shared" ref="L137:L145" si="164">K137*F137</f>
        <v>0</v>
      </c>
      <c r="M137" s="24" t="str">
        <f t="shared" ref="M137:M145" si="165">IF(L137*H137&gt;0,L137*H137,"")</f>
        <v/>
      </c>
      <c r="N137" s="115" t="str">
        <f t="shared" ref="N137:N145" si="166">IF((G137*L137)-(H137*L137)&gt;0,(G137*L137)-(H137*L137),"")</f>
        <v/>
      </c>
      <c r="O137" s="25"/>
      <c r="P137" s="25"/>
      <c r="Q137">
        <f t="shared" ref="Q137:Q145" si="167">IF(K137&gt;0,1,0)</f>
        <v>0</v>
      </c>
    </row>
    <row r="138" spans="1:17" x14ac:dyDescent="0.25">
      <c r="A138" s="18" t="s">
        <v>298</v>
      </c>
      <c r="B138" s="19" t="s">
        <v>299</v>
      </c>
      <c r="C138" s="21" t="s">
        <v>45</v>
      </c>
      <c r="D138" s="21" t="s">
        <v>22</v>
      </c>
      <c r="E138" s="21" t="s">
        <v>15</v>
      </c>
      <c r="F138" s="21" t="s">
        <v>31</v>
      </c>
      <c r="G138" s="12">
        <v>23.5</v>
      </c>
      <c r="H138" s="43">
        <v>14.1</v>
      </c>
      <c r="I138" s="82">
        <f t="shared" si="163"/>
        <v>0.4</v>
      </c>
      <c r="K138" s="110"/>
      <c r="L138" s="23">
        <f t="shared" si="164"/>
        <v>0</v>
      </c>
      <c r="M138" s="24" t="str">
        <f t="shared" si="165"/>
        <v/>
      </c>
      <c r="N138" s="115" t="str">
        <f t="shared" si="166"/>
        <v/>
      </c>
      <c r="O138" s="25"/>
      <c r="P138" s="25"/>
      <c r="Q138">
        <f t="shared" si="167"/>
        <v>0</v>
      </c>
    </row>
    <row r="139" spans="1:17" x14ac:dyDescent="0.25">
      <c r="A139" s="18" t="s">
        <v>300</v>
      </c>
      <c r="B139" s="19" t="s">
        <v>301</v>
      </c>
      <c r="C139" s="21" t="s">
        <v>45</v>
      </c>
      <c r="D139" s="21" t="s">
        <v>20</v>
      </c>
      <c r="E139" s="21" t="s">
        <v>15</v>
      </c>
      <c r="F139" s="21" t="s">
        <v>31</v>
      </c>
      <c r="G139" s="12">
        <v>23.5</v>
      </c>
      <c r="H139" s="43">
        <v>14.1</v>
      </c>
      <c r="I139" s="82">
        <f t="shared" ref="I139:I144" si="168">1-H139/G139</f>
        <v>0.4</v>
      </c>
      <c r="K139" s="110"/>
      <c r="L139" s="23">
        <f t="shared" si="164"/>
        <v>0</v>
      </c>
      <c r="M139" s="24" t="str">
        <f t="shared" si="165"/>
        <v/>
      </c>
      <c r="N139" s="115" t="str">
        <f t="shared" si="166"/>
        <v/>
      </c>
      <c r="O139" s="25"/>
      <c r="P139" s="25"/>
      <c r="Q139">
        <f t="shared" si="167"/>
        <v>0</v>
      </c>
    </row>
    <row r="140" spans="1:17" x14ac:dyDescent="0.25">
      <c r="A140" s="18" t="s">
        <v>837</v>
      </c>
      <c r="B140" s="19" t="s">
        <v>900</v>
      </c>
      <c r="C140" s="21" t="s">
        <v>45</v>
      </c>
      <c r="D140" s="21" t="s">
        <v>838</v>
      </c>
      <c r="E140" s="21" t="s">
        <v>15</v>
      </c>
      <c r="F140" s="21" t="s">
        <v>31</v>
      </c>
      <c r="G140" s="12">
        <v>23.75</v>
      </c>
      <c r="H140" s="43">
        <v>14.25</v>
      </c>
      <c r="I140" s="82">
        <f t="shared" ref="I140:I141" si="169">1-H140/G140</f>
        <v>0.4</v>
      </c>
      <c r="K140" s="110"/>
      <c r="L140" s="23">
        <f t="shared" ref="L140:L141" si="170">K140*F140</f>
        <v>0</v>
      </c>
      <c r="M140" s="24" t="str">
        <f t="shared" ref="M140:M141" si="171">IF(L140*H140&gt;0,L140*H140,"")</f>
        <v/>
      </c>
      <c r="N140" s="115" t="str">
        <f t="shared" ref="N140:N141" si="172">IF((G140*L140)-(H140*L140)&gt;0,(G140*L140)-(H140*L140),"")</f>
        <v/>
      </c>
      <c r="O140" s="25"/>
      <c r="P140" s="25"/>
    </row>
    <row r="141" spans="1:17" x14ac:dyDescent="0.25">
      <c r="A141" s="18" t="s">
        <v>899</v>
      </c>
      <c r="B141" s="19" t="s">
        <v>922</v>
      </c>
      <c r="C141" s="21" t="s">
        <v>45</v>
      </c>
      <c r="D141" s="21" t="s">
        <v>901</v>
      </c>
      <c r="E141" s="21" t="s">
        <v>15</v>
      </c>
      <c r="F141" s="21" t="s">
        <v>31</v>
      </c>
      <c r="G141" s="12">
        <v>23.75</v>
      </c>
      <c r="H141" s="43">
        <v>14.25</v>
      </c>
      <c r="I141" s="82">
        <f t="shared" si="169"/>
        <v>0.4</v>
      </c>
      <c r="K141" s="110"/>
      <c r="L141" s="23">
        <f t="shared" si="170"/>
        <v>0</v>
      </c>
      <c r="M141" s="24" t="str">
        <f t="shared" si="171"/>
        <v/>
      </c>
      <c r="N141" s="115" t="str">
        <f t="shared" si="172"/>
        <v/>
      </c>
      <c r="O141" s="25"/>
      <c r="P141" s="25"/>
    </row>
    <row r="142" spans="1:17" ht="18.75" x14ac:dyDescent="0.3">
      <c r="A142" s="9" t="s">
        <v>786</v>
      </c>
      <c r="B142" s="35"/>
      <c r="C142" s="11"/>
      <c r="D142" s="11"/>
      <c r="E142" s="11"/>
      <c r="F142" s="11"/>
      <c r="G142" s="43"/>
      <c r="I142" s="83"/>
      <c r="K142" s="31"/>
      <c r="L142" s="93"/>
      <c r="M142" s="33"/>
      <c r="N142" s="116"/>
      <c r="O142" s="25"/>
      <c r="P142" s="25"/>
      <c r="Q142">
        <f t="shared" si="167"/>
        <v>0</v>
      </c>
    </row>
    <row r="143" spans="1:17" s="69" customFormat="1" x14ac:dyDescent="0.25">
      <c r="A143" s="47" t="s">
        <v>904</v>
      </c>
      <c r="B143" s="45" t="s">
        <v>905</v>
      </c>
      <c r="C143" s="88" t="s">
        <v>45</v>
      </c>
      <c r="D143" s="88" t="s">
        <v>34</v>
      </c>
      <c r="E143" s="21" t="s">
        <v>15</v>
      </c>
      <c r="F143" s="88" t="s">
        <v>14</v>
      </c>
      <c r="G143" s="92">
        <v>24</v>
      </c>
      <c r="H143" s="146">
        <v>14.4</v>
      </c>
      <c r="I143" s="82">
        <f t="shared" ref="I143" si="173">1-H143/G143</f>
        <v>0.4</v>
      </c>
      <c r="J143" s="30"/>
      <c r="K143" s="111"/>
      <c r="L143" s="89">
        <f t="shared" ref="L143" si="174">K143*F143</f>
        <v>0</v>
      </c>
      <c r="M143" s="90" t="str">
        <f t="shared" ref="M143" si="175">IF(L143*H143&gt;0,L143*H143,"")</f>
        <v/>
      </c>
      <c r="N143" s="115" t="str">
        <f t="shared" ref="N143" si="176">IF((G143*L143)-(H143*L143)&gt;0,(G143*L143)-(H143*L143),"")</f>
        <v/>
      </c>
      <c r="O143" s="91"/>
      <c r="P143" s="91"/>
      <c r="Q143">
        <f t="shared" ref="Q143" si="177">IF(K143&gt;0,1,0)</f>
        <v>0</v>
      </c>
    </row>
    <row r="144" spans="1:17" ht="30" x14ac:dyDescent="0.25">
      <c r="A144" s="18" t="s">
        <v>839</v>
      </c>
      <c r="B144" s="132" t="s">
        <v>902</v>
      </c>
      <c r="C144" s="21" t="s">
        <v>45</v>
      </c>
      <c r="D144" s="21" t="s">
        <v>34</v>
      </c>
      <c r="E144" s="21" t="s">
        <v>15</v>
      </c>
      <c r="F144" s="21" t="s">
        <v>31</v>
      </c>
      <c r="G144" s="12">
        <v>44.5</v>
      </c>
      <c r="H144" s="43">
        <v>26.55</v>
      </c>
      <c r="I144" s="82">
        <f t="shared" si="168"/>
        <v>0.40337078651685387</v>
      </c>
      <c r="K144" s="110"/>
      <c r="L144" s="23">
        <f t="shared" si="164"/>
        <v>0</v>
      </c>
      <c r="M144" s="24" t="str">
        <f t="shared" si="165"/>
        <v/>
      </c>
      <c r="N144" s="115" t="str">
        <f t="shared" si="166"/>
        <v/>
      </c>
      <c r="O144" s="25"/>
      <c r="P144" s="25"/>
      <c r="Q144">
        <f t="shared" si="167"/>
        <v>0</v>
      </c>
    </row>
    <row r="145" spans="1:17" s="69" customFormat="1" x14ac:dyDescent="0.25">
      <c r="A145" s="47" t="s">
        <v>383</v>
      </c>
      <c r="B145" s="45" t="s">
        <v>903</v>
      </c>
      <c r="C145" s="88" t="s">
        <v>45</v>
      </c>
      <c r="D145" s="88" t="s">
        <v>34</v>
      </c>
      <c r="E145" s="21" t="s">
        <v>11</v>
      </c>
      <c r="F145" s="88" t="s">
        <v>14</v>
      </c>
      <c r="G145" s="92">
        <v>19.5</v>
      </c>
      <c r="H145" s="146">
        <v>11.7</v>
      </c>
      <c r="I145" s="82">
        <f t="shared" ref="I145" si="178">1-H145/G145</f>
        <v>0.4</v>
      </c>
      <c r="J145" s="30"/>
      <c r="K145" s="111"/>
      <c r="L145" s="89">
        <f t="shared" si="164"/>
        <v>0</v>
      </c>
      <c r="M145" s="90" t="str">
        <f t="shared" si="165"/>
        <v/>
      </c>
      <c r="N145" s="115" t="str">
        <f t="shared" si="166"/>
        <v/>
      </c>
      <c r="O145" s="91"/>
      <c r="P145" s="91"/>
      <c r="Q145">
        <f t="shared" si="167"/>
        <v>0</v>
      </c>
    </row>
    <row r="146" spans="1:17" ht="18.75" x14ac:dyDescent="0.3">
      <c r="A146" s="9" t="s">
        <v>778</v>
      </c>
      <c r="B146" s="35"/>
      <c r="C146" s="11"/>
      <c r="D146" s="11"/>
      <c r="E146" s="11"/>
      <c r="F146" s="11"/>
      <c r="G146" s="43"/>
      <c r="I146" s="83"/>
      <c r="K146" s="31"/>
      <c r="L146" s="32"/>
      <c r="M146" s="33"/>
      <c r="N146" s="116"/>
      <c r="O146" s="25"/>
      <c r="P146" s="25"/>
      <c r="Q146">
        <f t="shared" ref="Q146:Q147" si="179">IF(K146&gt;0,1,0)</f>
        <v>0</v>
      </c>
    </row>
    <row r="147" spans="1:17" x14ac:dyDescent="0.25">
      <c r="A147" s="18" t="s">
        <v>302</v>
      </c>
      <c r="B147" s="19" t="s">
        <v>303</v>
      </c>
      <c r="C147" s="21" t="s">
        <v>48</v>
      </c>
      <c r="D147" s="21" t="s">
        <v>18</v>
      </c>
      <c r="E147" s="21" t="s">
        <v>238</v>
      </c>
      <c r="F147" s="21">
        <v>12</v>
      </c>
      <c r="G147" s="12">
        <v>27.5</v>
      </c>
      <c r="H147" s="43">
        <v>16.5</v>
      </c>
      <c r="I147" s="82">
        <f t="shared" ref="I147" si="180">1-H147/G147</f>
        <v>0.4</v>
      </c>
      <c r="K147" s="110"/>
      <c r="L147" s="23">
        <f t="shared" ref="L147" si="181">K147*F147</f>
        <v>0</v>
      </c>
      <c r="M147" s="24" t="str">
        <f t="shared" ref="M147" si="182">IF(L147*H147&gt;0,L147*H147,"")</f>
        <v/>
      </c>
      <c r="N147" s="115" t="str">
        <f t="shared" ref="N147" si="183">IF((G147*L147)-(H147*L147)&gt;0,(G147*L147)-(H147*L147),"")</f>
        <v/>
      </c>
      <c r="O147" s="25"/>
      <c r="P147" s="25"/>
      <c r="Q147">
        <f t="shared" si="179"/>
        <v>0</v>
      </c>
    </row>
    <row r="148" spans="1:17" x14ac:dyDescent="0.25">
      <c r="A148" s="18" t="s">
        <v>304</v>
      </c>
      <c r="B148" s="19" t="s">
        <v>305</v>
      </c>
      <c r="C148" s="21" t="s">
        <v>48</v>
      </c>
      <c r="D148" s="21" t="s">
        <v>17</v>
      </c>
      <c r="E148" s="21" t="s">
        <v>238</v>
      </c>
      <c r="F148" s="21" t="s">
        <v>31</v>
      </c>
      <c r="G148" s="12">
        <v>27.75</v>
      </c>
      <c r="H148" s="43">
        <v>16.649999999999999</v>
      </c>
      <c r="I148" s="82">
        <f t="shared" ref="I148:I149" si="184">1-H148/G148</f>
        <v>0.4</v>
      </c>
      <c r="K148" s="110"/>
      <c r="L148" s="23">
        <f t="shared" ref="L148:L149" si="185">K148*F148</f>
        <v>0</v>
      </c>
      <c r="M148" s="24" t="str">
        <f t="shared" ref="M148:M149" si="186">IF(L148*H148&gt;0,L148*H148,"")</f>
        <v/>
      </c>
      <c r="N148" s="115" t="str">
        <f t="shared" ref="N148:N149" si="187">IF((G148*L148)-(H148*L148)&gt;0,(G148*L148)-(H148*L148),"")</f>
        <v/>
      </c>
      <c r="O148" s="25"/>
      <c r="P148" s="25"/>
      <c r="Q148">
        <f t="shared" ref="Q148:Q149" si="188">IF(K148&gt;0,1,0)</f>
        <v>0</v>
      </c>
    </row>
    <row r="149" spans="1:17" x14ac:dyDescent="0.25">
      <c r="A149" s="18" t="s">
        <v>306</v>
      </c>
      <c r="B149" s="19" t="s">
        <v>261</v>
      </c>
      <c r="C149" s="21" t="s">
        <v>48</v>
      </c>
      <c r="D149" s="21" t="s">
        <v>212</v>
      </c>
      <c r="E149" s="21" t="s">
        <v>238</v>
      </c>
      <c r="F149" s="21">
        <v>12</v>
      </c>
      <c r="G149" s="12">
        <v>26.5</v>
      </c>
      <c r="H149" s="43">
        <v>15.9</v>
      </c>
      <c r="I149" s="82">
        <f t="shared" si="184"/>
        <v>0.4</v>
      </c>
      <c r="K149" s="110"/>
      <c r="L149" s="23">
        <f t="shared" si="185"/>
        <v>0</v>
      </c>
      <c r="M149" s="24" t="str">
        <f t="shared" si="186"/>
        <v/>
      </c>
      <c r="N149" s="115" t="str">
        <f t="shared" si="187"/>
        <v/>
      </c>
      <c r="O149" s="25"/>
      <c r="P149" s="25"/>
      <c r="Q149">
        <f t="shared" si="188"/>
        <v>0</v>
      </c>
    </row>
    <row r="150" spans="1:17" x14ac:dyDescent="0.25">
      <c r="A150" s="18" t="s">
        <v>307</v>
      </c>
      <c r="B150" s="19" t="s">
        <v>308</v>
      </c>
      <c r="C150" s="21" t="s">
        <v>48</v>
      </c>
      <c r="D150" s="21" t="s">
        <v>22</v>
      </c>
      <c r="E150" s="21" t="s">
        <v>238</v>
      </c>
      <c r="F150" s="21" t="s">
        <v>31</v>
      </c>
      <c r="G150" s="12">
        <v>31.25</v>
      </c>
      <c r="H150" s="43">
        <v>18.75</v>
      </c>
      <c r="I150" s="82">
        <f t="shared" ref="I150" si="189">1-H150/G150</f>
        <v>0.4</v>
      </c>
      <c r="K150" s="110"/>
      <c r="L150" s="23">
        <f t="shared" ref="L150" si="190">K150*F150</f>
        <v>0</v>
      </c>
      <c r="M150" s="24" t="str">
        <f t="shared" ref="M150" si="191">IF(L150*H150&gt;0,L150*H150,"")</f>
        <v/>
      </c>
      <c r="N150" s="115" t="str">
        <f t="shared" ref="N150" si="192">IF((G150*L150)-(H150*L150)&gt;0,(G150*L150)-(H150*L150),"")</f>
        <v/>
      </c>
      <c r="O150" s="25"/>
      <c r="P150" s="25"/>
      <c r="Q150">
        <f t="shared" ref="Q150" si="193">IF(K150&gt;0,1,0)</f>
        <v>0</v>
      </c>
    </row>
    <row r="151" spans="1:17" x14ac:dyDescent="0.25">
      <c r="A151" s="18" t="s">
        <v>309</v>
      </c>
      <c r="B151" s="19" t="s">
        <v>310</v>
      </c>
      <c r="C151" s="21" t="s">
        <v>48</v>
      </c>
      <c r="D151" s="21" t="s">
        <v>28</v>
      </c>
      <c r="E151" s="21" t="s">
        <v>238</v>
      </c>
      <c r="F151" s="21" t="s">
        <v>31</v>
      </c>
      <c r="G151" s="12">
        <v>26.25</v>
      </c>
      <c r="H151" s="43">
        <v>15.75</v>
      </c>
      <c r="I151" s="82">
        <f t="shared" ref="I151" si="194">1-H151/G151</f>
        <v>0.4</v>
      </c>
      <c r="K151" s="110"/>
      <c r="L151" s="23">
        <f t="shared" ref="L151" si="195">K151*F151</f>
        <v>0</v>
      </c>
      <c r="M151" s="24" t="str">
        <f t="shared" ref="M151" si="196">IF(L151*H151&gt;0,L151*H151,"")</f>
        <v/>
      </c>
      <c r="N151" s="115" t="str">
        <f t="shared" ref="N151" si="197">IF((G151*L151)-(H151*L151)&gt;0,(G151*L151)-(H151*L151),"")</f>
        <v/>
      </c>
      <c r="O151" s="25"/>
      <c r="P151" s="25"/>
      <c r="Q151">
        <f t="shared" ref="Q151" si="198">IF(K151&gt;0,1,0)</f>
        <v>0</v>
      </c>
    </row>
    <row r="152" spans="1:17" x14ac:dyDescent="0.25">
      <c r="A152" s="18" t="s">
        <v>311</v>
      </c>
      <c r="B152" s="19" t="s">
        <v>312</v>
      </c>
      <c r="C152" s="21" t="s">
        <v>48</v>
      </c>
      <c r="D152" s="21" t="s">
        <v>46</v>
      </c>
      <c r="E152" s="21" t="s">
        <v>238</v>
      </c>
      <c r="F152" s="21" t="s">
        <v>31</v>
      </c>
      <c r="G152" s="12">
        <v>31.25</v>
      </c>
      <c r="H152" s="43">
        <v>18.75</v>
      </c>
      <c r="I152" s="82">
        <f t="shared" ref="I152" si="199">1-H152/G152</f>
        <v>0.4</v>
      </c>
      <c r="K152" s="110"/>
      <c r="L152" s="23">
        <f t="shared" ref="L152" si="200">K152*F152</f>
        <v>0</v>
      </c>
      <c r="M152" s="24" t="str">
        <f t="shared" ref="M152" si="201">IF(L152*H152&gt;0,L152*H152,"")</f>
        <v/>
      </c>
      <c r="N152" s="115" t="str">
        <f t="shared" ref="N152" si="202">IF((G152*L152)-(H152*L152)&gt;0,(G152*L152)-(H152*L152),"")</f>
        <v/>
      </c>
      <c r="O152" s="25"/>
      <c r="P152" s="25"/>
      <c r="Q152">
        <f t="shared" ref="Q152" si="203">IF(K152&gt;0,1,0)</f>
        <v>0</v>
      </c>
    </row>
    <row r="153" spans="1:17" x14ac:dyDescent="0.25">
      <c r="A153" s="18" t="s">
        <v>314</v>
      </c>
      <c r="B153" s="19" t="s">
        <v>313</v>
      </c>
      <c r="C153" s="21" t="s">
        <v>48</v>
      </c>
      <c r="D153" s="21" t="s">
        <v>27</v>
      </c>
      <c r="E153" s="21" t="s">
        <v>238</v>
      </c>
      <c r="F153" s="21" t="s">
        <v>31</v>
      </c>
      <c r="G153" s="12">
        <v>26.25</v>
      </c>
      <c r="H153" s="43">
        <v>15.75</v>
      </c>
      <c r="I153" s="82">
        <f t="shared" ref="I153" si="204">1-H153/G153</f>
        <v>0.4</v>
      </c>
      <c r="K153" s="110"/>
      <c r="L153" s="23">
        <f t="shared" ref="L153" si="205">K153*F153</f>
        <v>0</v>
      </c>
      <c r="M153" s="24" t="str">
        <f t="shared" ref="M153" si="206">IF(L153*H153&gt;0,L153*H153,"")</f>
        <v/>
      </c>
      <c r="N153" s="115" t="str">
        <f t="shared" ref="N153" si="207">IF((G153*L153)-(H153*L153)&gt;0,(G153*L153)-(H153*L153),"")</f>
        <v/>
      </c>
      <c r="O153" s="25"/>
      <c r="P153" s="25"/>
      <c r="Q153">
        <f t="shared" ref="Q153" si="208">IF(K153&gt;0,1,0)</f>
        <v>0</v>
      </c>
    </row>
    <row r="154" spans="1:17" x14ac:dyDescent="0.25">
      <c r="A154" s="18" t="s">
        <v>315</v>
      </c>
      <c r="B154" s="19" t="s">
        <v>316</v>
      </c>
      <c r="C154" s="21" t="s">
        <v>48</v>
      </c>
      <c r="D154" s="21" t="s">
        <v>21</v>
      </c>
      <c r="E154" s="21" t="s">
        <v>238</v>
      </c>
      <c r="F154" s="21" t="s">
        <v>31</v>
      </c>
      <c r="G154" s="12">
        <v>26.25</v>
      </c>
      <c r="H154" s="43">
        <v>15.75</v>
      </c>
      <c r="I154" s="82">
        <f t="shared" ref="I154" si="209">1-H154/G154</f>
        <v>0.4</v>
      </c>
      <c r="K154" s="110"/>
      <c r="L154" s="23">
        <f t="shared" ref="L154" si="210">K154*F154</f>
        <v>0</v>
      </c>
      <c r="M154" s="24" t="str">
        <f t="shared" ref="M154" si="211">IF(L154*H154&gt;0,L154*H154,"")</f>
        <v/>
      </c>
      <c r="N154" s="115" t="str">
        <f t="shared" ref="N154" si="212">IF((G154*L154)-(H154*L154)&gt;0,(G154*L154)-(H154*L154),"")</f>
        <v/>
      </c>
      <c r="O154" s="25"/>
      <c r="P154" s="25"/>
      <c r="Q154">
        <f t="shared" ref="Q154" si="213">IF(K154&gt;0,1,0)</f>
        <v>0</v>
      </c>
    </row>
    <row r="155" spans="1:17" x14ac:dyDescent="0.25">
      <c r="A155" s="18" t="s">
        <v>317</v>
      </c>
      <c r="B155" s="19" t="s">
        <v>318</v>
      </c>
      <c r="C155" s="21" t="s">
        <v>48</v>
      </c>
      <c r="D155" s="21" t="s">
        <v>26</v>
      </c>
      <c r="E155" s="21" t="s">
        <v>238</v>
      </c>
      <c r="F155" s="21" t="s">
        <v>31</v>
      </c>
      <c r="G155" s="12">
        <v>29.5</v>
      </c>
      <c r="H155" s="43">
        <v>17.7</v>
      </c>
      <c r="I155" s="82">
        <f t="shared" ref="I155" si="214">1-H155/G155</f>
        <v>0.4</v>
      </c>
      <c r="K155" s="110"/>
      <c r="L155" s="23">
        <f t="shared" ref="L155" si="215">K155*F155</f>
        <v>0</v>
      </c>
      <c r="M155" s="24" t="str">
        <f t="shared" ref="M155" si="216">IF(L155*H155&gt;0,L155*H155,"")</f>
        <v/>
      </c>
      <c r="N155" s="115" t="str">
        <f t="shared" ref="N155" si="217">IF((G155*L155)-(H155*L155)&gt;0,(G155*L155)-(H155*L155),"")</f>
        <v/>
      </c>
      <c r="O155" s="25"/>
      <c r="P155" s="25"/>
      <c r="Q155">
        <f t="shared" ref="Q155" si="218">IF(K155&gt;0,1,0)</f>
        <v>0</v>
      </c>
    </row>
    <row r="156" spans="1:17" x14ac:dyDescent="0.25">
      <c r="A156" s="18" t="s">
        <v>319</v>
      </c>
      <c r="B156" s="19" t="s">
        <v>320</v>
      </c>
      <c r="C156" s="21" t="s">
        <v>48</v>
      </c>
      <c r="D156" s="21" t="s">
        <v>23</v>
      </c>
      <c r="E156" s="21" t="s">
        <v>238</v>
      </c>
      <c r="F156" s="21" t="s">
        <v>31</v>
      </c>
      <c r="G156" s="12">
        <v>29.5</v>
      </c>
      <c r="H156" s="43">
        <v>17.7</v>
      </c>
      <c r="I156" s="82">
        <f t="shared" ref="I156:I191" si="219">1-H156/G156</f>
        <v>0.4</v>
      </c>
      <c r="K156" s="110"/>
      <c r="L156" s="23">
        <f t="shared" ref="L156" si="220">K156*F156</f>
        <v>0</v>
      </c>
      <c r="M156" s="24" t="str">
        <f t="shared" ref="M156" si="221">IF(L156*H156&gt;0,L156*H156,"")</f>
        <v/>
      </c>
      <c r="N156" s="115" t="str">
        <f t="shared" ref="N156" si="222">IF((G156*L156)-(H156*L156)&gt;0,(G156*L156)-(H156*L156),"")</f>
        <v/>
      </c>
      <c r="O156" s="25"/>
      <c r="P156" s="25"/>
      <c r="Q156">
        <f t="shared" ref="Q156:Q162" si="223">IF(K156&gt;0,1,0)</f>
        <v>0</v>
      </c>
    </row>
    <row r="157" spans="1:17" x14ac:dyDescent="0.25">
      <c r="A157" s="18" t="s">
        <v>816</v>
      </c>
      <c r="B157" s="19" t="s">
        <v>906</v>
      </c>
      <c r="C157" s="21" t="s">
        <v>48</v>
      </c>
      <c r="D157" s="21" t="s">
        <v>35</v>
      </c>
      <c r="E157" s="21" t="s">
        <v>238</v>
      </c>
      <c r="F157" s="21" t="s">
        <v>31</v>
      </c>
      <c r="G157" s="12">
        <v>31.25</v>
      </c>
      <c r="H157" s="43">
        <v>18.75</v>
      </c>
      <c r="I157" s="82">
        <f t="shared" si="219"/>
        <v>0.4</v>
      </c>
      <c r="K157" s="110"/>
      <c r="L157" s="23">
        <f t="shared" ref="L157" si="224">K157*F157</f>
        <v>0</v>
      </c>
      <c r="M157" s="24" t="str">
        <f t="shared" ref="M157" si="225">IF(L157*H157&gt;0,L157*H157,"")</f>
        <v/>
      </c>
      <c r="N157" s="115" t="str">
        <f t="shared" ref="N157" si="226">IF((G157*L157)-(H157*L157)&gt;0,(G157*L157)-(H157*L157),"")</f>
        <v/>
      </c>
      <c r="O157" s="25"/>
      <c r="P157" s="25"/>
    </row>
    <row r="158" spans="1:17" ht="18.75" x14ac:dyDescent="0.3">
      <c r="A158" s="9" t="s">
        <v>817</v>
      </c>
      <c r="B158" s="35"/>
      <c r="C158" s="11"/>
      <c r="D158" s="11"/>
      <c r="E158" s="11"/>
      <c r="F158" s="11"/>
      <c r="G158" s="43"/>
      <c r="I158" s="83"/>
      <c r="K158" s="77"/>
      <c r="L158" s="134"/>
      <c r="M158" s="79"/>
      <c r="N158" s="118"/>
      <c r="O158" s="25"/>
      <c r="P158" s="25"/>
    </row>
    <row r="159" spans="1:17" x14ac:dyDescent="0.25">
      <c r="A159" s="18" t="s">
        <v>818</v>
      </c>
      <c r="B159" s="19" t="s">
        <v>907</v>
      </c>
      <c r="C159" s="21" t="s">
        <v>48</v>
      </c>
      <c r="D159" s="21" t="s">
        <v>44</v>
      </c>
      <c r="E159" s="21" t="s">
        <v>238</v>
      </c>
      <c r="F159" s="21">
        <v>12</v>
      </c>
      <c r="G159" s="12">
        <v>32.5</v>
      </c>
      <c r="H159" s="43">
        <v>19.5</v>
      </c>
      <c r="I159" s="82">
        <f t="shared" ref="I159:I160" si="227">1-H159/G159</f>
        <v>0.4</v>
      </c>
      <c r="K159" s="110"/>
      <c r="L159" s="23">
        <f t="shared" ref="L159:L160" si="228">K159*F159</f>
        <v>0</v>
      </c>
      <c r="M159" s="24" t="str">
        <f t="shared" ref="M159:M160" si="229">IF(L159*H159&gt;0,L159*H159,"")</f>
        <v/>
      </c>
      <c r="N159" s="115" t="str">
        <f t="shared" ref="N159:N160" si="230">IF((G159*L159)-(H159*L159)&gt;0,(G159*L159)-(H159*L159),"")</f>
        <v/>
      </c>
      <c r="O159" s="25"/>
      <c r="P159" s="25"/>
    </row>
    <row r="160" spans="1:17" x14ac:dyDescent="0.25">
      <c r="A160" s="18" t="s">
        <v>819</v>
      </c>
      <c r="B160" s="19" t="s">
        <v>908</v>
      </c>
      <c r="C160" s="21" t="s">
        <v>48</v>
      </c>
      <c r="D160" s="21" t="s">
        <v>53</v>
      </c>
      <c r="E160" s="21" t="s">
        <v>238</v>
      </c>
      <c r="F160" s="21">
        <v>12</v>
      </c>
      <c r="G160" s="12">
        <v>32.5</v>
      </c>
      <c r="H160" s="43">
        <v>19.5</v>
      </c>
      <c r="I160" s="82">
        <f t="shared" si="227"/>
        <v>0.4</v>
      </c>
      <c r="K160" s="110"/>
      <c r="L160" s="23">
        <f t="shared" si="228"/>
        <v>0</v>
      </c>
      <c r="M160" s="24" t="str">
        <f t="shared" si="229"/>
        <v/>
      </c>
      <c r="N160" s="115" t="str">
        <f t="shared" si="230"/>
        <v/>
      </c>
      <c r="O160" s="25"/>
      <c r="P160" s="25"/>
    </row>
    <row r="161" spans="1:17" ht="18.75" x14ac:dyDescent="0.3">
      <c r="A161" s="9" t="s">
        <v>779</v>
      </c>
      <c r="B161" s="35"/>
      <c r="C161" s="11"/>
      <c r="D161" s="11"/>
      <c r="E161" s="11"/>
      <c r="F161" s="11"/>
      <c r="G161" s="43"/>
      <c r="I161" s="83"/>
      <c r="K161" s="31"/>
      <c r="L161" s="32"/>
      <c r="M161" s="33"/>
      <c r="N161" s="116"/>
      <c r="O161" s="25"/>
      <c r="P161" s="25"/>
      <c r="Q161">
        <f t="shared" si="223"/>
        <v>0</v>
      </c>
    </row>
    <row r="162" spans="1:17" x14ac:dyDescent="0.25">
      <c r="A162" s="18" t="s">
        <v>321</v>
      </c>
      <c r="B162" s="19" t="s">
        <v>322</v>
      </c>
      <c r="C162" s="21" t="s">
        <v>45</v>
      </c>
      <c r="D162" s="21" t="s">
        <v>18</v>
      </c>
      <c r="E162" s="21" t="s">
        <v>193</v>
      </c>
      <c r="F162" s="21">
        <v>12</v>
      </c>
      <c r="G162" s="12">
        <v>16.5</v>
      </c>
      <c r="H162" s="43">
        <v>9.9</v>
      </c>
      <c r="I162" s="82">
        <f t="shared" si="219"/>
        <v>0.4</v>
      </c>
      <c r="K162" s="110"/>
      <c r="L162" s="23">
        <f t="shared" ref="L162" si="231">K162*F162</f>
        <v>0</v>
      </c>
      <c r="M162" s="24" t="str">
        <f t="shared" ref="M162" si="232">IF(L162*H162&gt;0,L162*H162,"")</f>
        <v/>
      </c>
      <c r="N162" s="115" t="str">
        <f t="shared" ref="N162" si="233">IF((G162*L162)-(H162*L162)&gt;0,(G162*L162)-(H162*L162),"")</f>
        <v/>
      </c>
      <c r="O162" s="25"/>
      <c r="P162" s="25"/>
      <c r="Q162">
        <f t="shared" si="223"/>
        <v>0</v>
      </c>
    </row>
    <row r="163" spans="1:17" x14ac:dyDescent="0.25">
      <c r="A163" s="18" t="s">
        <v>323</v>
      </c>
      <c r="B163" s="19" t="s">
        <v>324</v>
      </c>
      <c r="C163" s="21" t="s">
        <v>45</v>
      </c>
      <c r="D163" s="21" t="s">
        <v>17</v>
      </c>
      <c r="E163" s="21" t="s">
        <v>193</v>
      </c>
      <c r="F163" s="21">
        <v>12</v>
      </c>
      <c r="G163" s="12">
        <v>16.75</v>
      </c>
      <c r="H163" s="43">
        <v>10.050000000000001</v>
      </c>
      <c r="I163" s="82">
        <f t="shared" si="219"/>
        <v>0.39999999999999991</v>
      </c>
      <c r="K163" s="110"/>
      <c r="L163" s="23">
        <f t="shared" ref="L163" si="234">K163*F163</f>
        <v>0</v>
      </c>
      <c r="M163" s="24" t="str">
        <f t="shared" ref="M163" si="235">IF(L163*H163&gt;0,L163*H163,"")</f>
        <v/>
      </c>
      <c r="N163" s="115" t="str">
        <f t="shared" ref="N163" si="236">IF((G163*L163)-(H163*L163)&gt;0,(G163*L163)-(H163*L163),"")</f>
        <v/>
      </c>
      <c r="O163" s="25"/>
      <c r="P163" s="25"/>
      <c r="Q163">
        <f t="shared" ref="Q163" si="237">IF(K163&gt;0,1,0)</f>
        <v>0</v>
      </c>
    </row>
    <row r="164" spans="1:17" x14ac:dyDescent="0.25">
      <c r="A164" s="18" t="s">
        <v>325</v>
      </c>
      <c r="B164" s="19" t="s">
        <v>326</v>
      </c>
      <c r="C164" s="21" t="s">
        <v>45</v>
      </c>
      <c r="D164" s="21" t="s">
        <v>20</v>
      </c>
      <c r="E164" s="21" t="s">
        <v>193</v>
      </c>
      <c r="F164" s="21">
        <v>12</v>
      </c>
      <c r="G164" s="12">
        <v>16</v>
      </c>
      <c r="H164" s="43">
        <v>9.6</v>
      </c>
      <c r="I164" s="82">
        <f t="shared" si="219"/>
        <v>0.4</v>
      </c>
      <c r="K164" s="110"/>
      <c r="L164" s="23">
        <f t="shared" ref="L164:L166" si="238">K164*F164</f>
        <v>0</v>
      </c>
      <c r="M164" s="24" t="str">
        <f t="shared" ref="M164:M166" si="239">IF(L164*H164&gt;0,L164*H164,"")</f>
        <v/>
      </c>
      <c r="N164" s="115" t="str">
        <f t="shared" ref="N164:N166" si="240">IF((G164*L164)-(H164*L164)&gt;0,(G164*L164)-(H164*L164),"")</f>
        <v/>
      </c>
      <c r="O164" s="25"/>
      <c r="P164" s="25"/>
      <c r="Q164">
        <f t="shared" ref="Q164:Q166" si="241">IF(K164&gt;0,1,0)</f>
        <v>0</v>
      </c>
    </row>
    <row r="165" spans="1:17" x14ac:dyDescent="0.25">
      <c r="A165" s="18" t="s">
        <v>327</v>
      </c>
      <c r="B165" s="19" t="s">
        <v>328</v>
      </c>
      <c r="C165" s="21" t="s">
        <v>45</v>
      </c>
      <c r="D165" s="21" t="s">
        <v>22</v>
      </c>
      <c r="E165" s="21" t="s">
        <v>193</v>
      </c>
      <c r="F165" s="21">
        <v>12</v>
      </c>
      <c r="G165" s="12">
        <v>19</v>
      </c>
      <c r="H165" s="43">
        <v>11.4</v>
      </c>
      <c r="I165" s="82">
        <f t="shared" si="219"/>
        <v>0.4</v>
      </c>
      <c r="K165" s="110"/>
      <c r="L165" s="23">
        <f t="shared" si="238"/>
        <v>0</v>
      </c>
      <c r="M165" s="24" t="str">
        <f t="shared" si="239"/>
        <v/>
      </c>
      <c r="N165" s="115" t="str">
        <f t="shared" si="240"/>
        <v/>
      </c>
      <c r="O165" s="25"/>
      <c r="P165" s="25"/>
      <c r="Q165">
        <f t="shared" si="241"/>
        <v>0</v>
      </c>
    </row>
    <row r="166" spans="1:17" x14ac:dyDescent="0.25">
      <c r="A166" s="18" t="s">
        <v>329</v>
      </c>
      <c r="B166" s="19" t="s">
        <v>330</v>
      </c>
      <c r="C166" s="21" t="s">
        <v>45</v>
      </c>
      <c r="D166" s="21" t="s">
        <v>28</v>
      </c>
      <c r="E166" s="21" t="s">
        <v>193</v>
      </c>
      <c r="F166" s="21">
        <v>12</v>
      </c>
      <c r="G166" s="12">
        <v>15.75</v>
      </c>
      <c r="H166" s="43">
        <v>9.4499999999999993</v>
      </c>
      <c r="I166" s="82">
        <f t="shared" si="219"/>
        <v>0.4</v>
      </c>
      <c r="K166" s="110"/>
      <c r="L166" s="23">
        <f t="shared" si="238"/>
        <v>0</v>
      </c>
      <c r="M166" s="24" t="str">
        <f t="shared" si="239"/>
        <v/>
      </c>
      <c r="N166" s="115" t="str">
        <f t="shared" si="240"/>
        <v/>
      </c>
      <c r="O166" s="25"/>
      <c r="P166" s="25"/>
      <c r="Q166">
        <f t="shared" si="241"/>
        <v>0</v>
      </c>
    </row>
    <row r="167" spans="1:17" x14ac:dyDescent="0.25">
      <c r="A167" s="18" t="s">
        <v>331</v>
      </c>
      <c r="B167" s="19" t="s">
        <v>332</v>
      </c>
      <c r="C167" s="21" t="s">
        <v>45</v>
      </c>
      <c r="D167" s="21" t="s">
        <v>204</v>
      </c>
      <c r="E167" s="21" t="s">
        <v>193</v>
      </c>
      <c r="F167" s="21">
        <v>12</v>
      </c>
      <c r="G167" s="12">
        <v>15.75</v>
      </c>
      <c r="H167" s="43">
        <v>9.4499999999999993</v>
      </c>
      <c r="I167" s="82">
        <f t="shared" si="219"/>
        <v>0.4</v>
      </c>
      <c r="K167" s="110"/>
      <c r="L167" s="23">
        <f t="shared" ref="L167:L168" si="242">K167*F167</f>
        <v>0</v>
      </c>
      <c r="M167" s="24" t="str">
        <f t="shared" ref="M167:M168" si="243">IF(L167*H167&gt;0,L167*H167,"")</f>
        <v/>
      </c>
      <c r="N167" s="115" t="str">
        <f t="shared" ref="N167:N168" si="244">IF((G167*L167)-(H167*L167)&gt;0,(G167*L167)-(H167*L167),"")</f>
        <v/>
      </c>
      <c r="O167" s="25"/>
      <c r="P167" s="25"/>
      <c r="Q167">
        <f t="shared" ref="Q167:Q168" si="245">IF(K167&gt;0,1,0)</f>
        <v>0</v>
      </c>
    </row>
    <row r="168" spans="1:17" x14ac:dyDescent="0.25">
      <c r="A168" s="18" t="s">
        <v>333</v>
      </c>
      <c r="B168" s="19" t="s">
        <v>334</v>
      </c>
      <c r="C168" s="21" t="s">
        <v>45</v>
      </c>
      <c r="D168" s="21" t="s">
        <v>21</v>
      </c>
      <c r="E168" s="21" t="s">
        <v>193</v>
      </c>
      <c r="F168" s="21">
        <v>12</v>
      </c>
      <c r="G168" s="12">
        <v>15.75</v>
      </c>
      <c r="H168" s="43">
        <v>9.4499999999999993</v>
      </c>
      <c r="I168" s="82">
        <f t="shared" si="219"/>
        <v>0.4</v>
      </c>
      <c r="K168" s="110"/>
      <c r="L168" s="23">
        <f t="shared" si="242"/>
        <v>0</v>
      </c>
      <c r="M168" s="24" t="str">
        <f t="shared" si="243"/>
        <v/>
      </c>
      <c r="N168" s="115" t="str">
        <f t="shared" si="244"/>
        <v/>
      </c>
      <c r="O168" s="25"/>
      <c r="P168" s="25"/>
      <c r="Q168">
        <f t="shared" si="245"/>
        <v>0</v>
      </c>
    </row>
    <row r="169" spans="1:17" x14ac:dyDescent="0.25">
      <c r="A169" s="18" t="s">
        <v>335</v>
      </c>
      <c r="B169" s="19" t="s">
        <v>336</v>
      </c>
      <c r="C169" s="21" t="s">
        <v>45</v>
      </c>
      <c r="D169" s="21" t="s">
        <v>35</v>
      </c>
      <c r="E169" s="21" t="s">
        <v>193</v>
      </c>
      <c r="F169" s="21">
        <v>12</v>
      </c>
      <c r="G169" s="12">
        <v>19</v>
      </c>
      <c r="H169" s="43">
        <v>11.4</v>
      </c>
      <c r="I169" s="82">
        <f t="shared" si="219"/>
        <v>0.4</v>
      </c>
      <c r="K169" s="110"/>
      <c r="L169" s="23">
        <f t="shared" ref="L169:L171" si="246">K169*F169</f>
        <v>0</v>
      </c>
      <c r="M169" s="24" t="str">
        <f t="shared" ref="M169:M171" si="247">IF(L169*H169&gt;0,L169*H169,"")</f>
        <v/>
      </c>
      <c r="N169" s="115" t="str">
        <f t="shared" ref="N169:N171" si="248">IF((G169*L169)-(H169*L169)&gt;0,(G169*L169)-(H169*L169),"")</f>
        <v/>
      </c>
      <c r="O169" s="25"/>
      <c r="P169" s="25"/>
      <c r="Q169">
        <f t="shared" ref="Q169:Q175" si="249">IF(K169&gt;0,1,0)</f>
        <v>0</v>
      </c>
    </row>
    <row r="170" spans="1:17" x14ac:dyDescent="0.25">
      <c r="A170" s="18" t="s">
        <v>337</v>
      </c>
      <c r="B170" s="19" t="s">
        <v>338</v>
      </c>
      <c r="C170" s="21" t="s">
        <v>45</v>
      </c>
      <c r="D170" s="21" t="s">
        <v>26</v>
      </c>
      <c r="E170" s="21" t="s">
        <v>193</v>
      </c>
      <c r="F170" s="21">
        <v>12</v>
      </c>
      <c r="G170" s="12">
        <v>17.75</v>
      </c>
      <c r="H170" s="43">
        <v>10.65</v>
      </c>
      <c r="I170" s="82">
        <f t="shared" si="219"/>
        <v>0.4</v>
      </c>
      <c r="K170" s="110"/>
      <c r="L170" s="23">
        <f t="shared" si="246"/>
        <v>0</v>
      </c>
      <c r="M170" s="24" t="str">
        <f t="shared" si="247"/>
        <v/>
      </c>
      <c r="N170" s="115" t="str">
        <f t="shared" si="248"/>
        <v/>
      </c>
      <c r="O170" s="25"/>
      <c r="P170" s="25"/>
      <c r="Q170">
        <f t="shared" si="249"/>
        <v>0</v>
      </c>
    </row>
    <row r="171" spans="1:17" x14ac:dyDescent="0.25">
      <c r="A171" s="18" t="s">
        <v>339</v>
      </c>
      <c r="B171" s="19" t="s">
        <v>340</v>
      </c>
      <c r="C171" s="21" t="s">
        <v>45</v>
      </c>
      <c r="D171" s="21" t="s">
        <v>23</v>
      </c>
      <c r="E171" s="21" t="s">
        <v>193</v>
      </c>
      <c r="F171" s="21">
        <v>12</v>
      </c>
      <c r="G171" s="12">
        <v>17.75</v>
      </c>
      <c r="H171" s="43">
        <v>10.65</v>
      </c>
      <c r="I171" s="82">
        <f t="shared" si="219"/>
        <v>0.4</v>
      </c>
      <c r="K171" s="110"/>
      <c r="L171" s="23">
        <f t="shared" si="246"/>
        <v>0</v>
      </c>
      <c r="M171" s="24" t="str">
        <f t="shared" si="247"/>
        <v/>
      </c>
      <c r="N171" s="115" t="str">
        <f t="shared" si="248"/>
        <v/>
      </c>
      <c r="O171" s="25"/>
      <c r="P171" s="25"/>
      <c r="Q171">
        <f t="shared" si="249"/>
        <v>0</v>
      </c>
    </row>
    <row r="172" spans="1:17" ht="18.75" x14ac:dyDescent="0.3">
      <c r="A172" s="9" t="s">
        <v>780</v>
      </c>
      <c r="B172" s="29"/>
      <c r="C172" s="11"/>
      <c r="D172" s="11"/>
      <c r="E172" s="11"/>
      <c r="F172" s="11"/>
      <c r="H172" s="12"/>
      <c r="I172" s="84"/>
      <c r="K172" s="26"/>
      <c r="O172" s="34"/>
      <c r="P172" s="34"/>
      <c r="Q172">
        <f t="shared" si="249"/>
        <v>0</v>
      </c>
    </row>
    <row r="173" spans="1:17" x14ac:dyDescent="0.25">
      <c r="A173" s="18" t="s">
        <v>341</v>
      </c>
      <c r="B173" s="19" t="s">
        <v>342</v>
      </c>
      <c r="C173" s="21" t="s">
        <v>47</v>
      </c>
      <c r="D173" s="21" t="s">
        <v>18</v>
      </c>
      <c r="E173" s="21" t="s">
        <v>219</v>
      </c>
      <c r="F173" s="21">
        <v>12</v>
      </c>
      <c r="G173" s="12">
        <v>22</v>
      </c>
      <c r="H173" s="43">
        <v>13.2</v>
      </c>
      <c r="I173" s="82">
        <f t="shared" si="219"/>
        <v>0.4</v>
      </c>
      <c r="K173" s="110"/>
      <c r="L173" s="23">
        <f t="shared" ref="L173:L175" si="250">K173*F173</f>
        <v>0</v>
      </c>
      <c r="M173" s="24" t="str">
        <f t="shared" ref="M173:M175" si="251">IF(L173*H173&gt;0,L173*H173,"")</f>
        <v/>
      </c>
      <c r="N173" s="115" t="str">
        <f t="shared" ref="N173:N175" si="252">IF((G173*L173)-(H173*L173)&gt;0,(G173*L173)-(H173*L173),"")</f>
        <v/>
      </c>
      <c r="O173" s="25"/>
      <c r="P173" s="25"/>
      <c r="Q173">
        <f t="shared" si="249"/>
        <v>0</v>
      </c>
    </row>
    <row r="174" spans="1:17" x14ac:dyDescent="0.25">
      <c r="A174" s="18" t="s">
        <v>345</v>
      </c>
      <c r="B174" s="19" t="s">
        <v>343</v>
      </c>
      <c r="C174" s="21" t="s">
        <v>47</v>
      </c>
      <c r="D174" s="21" t="s">
        <v>17</v>
      </c>
      <c r="E174" s="21" t="s">
        <v>219</v>
      </c>
      <c r="F174" s="21">
        <v>12</v>
      </c>
      <c r="G174" s="12">
        <v>22.25</v>
      </c>
      <c r="H174" s="43">
        <v>13.35</v>
      </c>
      <c r="I174" s="82">
        <f t="shared" si="219"/>
        <v>0.4</v>
      </c>
      <c r="K174" s="110"/>
      <c r="L174" s="23">
        <f t="shared" si="250"/>
        <v>0</v>
      </c>
      <c r="M174" s="24" t="str">
        <f t="shared" si="251"/>
        <v/>
      </c>
      <c r="N174" s="115" t="str">
        <f t="shared" si="252"/>
        <v/>
      </c>
      <c r="O174" s="25"/>
      <c r="P174" s="25"/>
      <c r="Q174">
        <f t="shared" si="249"/>
        <v>0</v>
      </c>
    </row>
    <row r="175" spans="1:17" x14ac:dyDescent="0.25">
      <c r="A175" s="18" t="s">
        <v>346</v>
      </c>
      <c r="B175" s="19" t="s">
        <v>344</v>
      </c>
      <c r="C175" s="21" t="s">
        <v>47</v>
      </c>
      <c r="D175" s="21" t="s">
        <v>20</v>
      </c>
      <c r="E175" s="21" t="s">
        <v>219</v>
      </c>
      <c r="F175" s="21">
        <v>12</v>
      </c>
      <c r="G175" s="12">
        <v>21.5</v>
      </c>
      <c r="H175" s="43">
        <v>12.9</v>
      </c>
      <c r="I175" s="82">
        <f t="shared" si="219"/>
        <v>0.4</v>
      </c>
      <c r="K175" s="110"/>
      <c r="L175" s="23">
        <f t="shared" si="250"/>
        <v>0</v>
      </c>
      <c r="M175" s="24" t="str">
        <f t="shared" si="251"/>
        <v/>
      </c>
      <c r="N175" s="115" t="str">
        <f t="shared" si="252"/>
        <v/>
      </c>
      <c r="O175" s="25"/>
      <c r="P175" s="25"/>
      <c r="Q175">
        <f t="shared" si="249"/>
        <v>0</v>
      </c>
    </row>
    <row r="176" spans="1:17" x14ac:dyDescent="0.25">
      <c r="A176" s="18" t="s">
        <v>347</v>
      </c>
      <c r="B176" s="19" t="s">
        <v>348</v>
      </c>
      <c r="C176" s="21" t="s">
        <v>47</v>
      </c>
      <c r="D176" s="21" t="s">
        <v>22</v>
      </c>
      <c r="E176" s="21" t="s">
        <v>219</v>
      </c>
      <c r="F176" s="21">
        <v>12</v>
      </c>
      <c r="G176" s="12">
        <v>25.5</v>
      </c>
      <c r="H176" s="43">
        <v>15.3</v>
      </c>
      <c r="I176" s="82">
        <f t="shared" si="219"/>
        <v>0.4</v>
      </c>
      <c r="K176" s="110"/>
      <c r="L176" s="23">
        <f t="shared" ref="L176:L179" si="253">K176*F176</f>
        <v>0</v>
      </c>
      <c r="M176" s="24" t="str">
        <f t="shared" ref="M176:M179" si="254">IF(L176*H176&gt;0,L176*H176,"")</f>
        <v/>
      </c>
      <c r="N176" s="115" t="str">
        <f t="shared" ref="N176:N179" si="255">IF((G176*L176)-(H176*L176)&gt;0,(G176*L176)-(H176*L176),"")</f>
        <v/>
      </c>
      <c r="O176" s="25"/>
      <c r="P176" s="25"/>
      <c r="Q176">
        <f t="shared" ref="Q176:Q179" si="256">IF(K176&gt;0,1,0)</f>
        <v>0</v>
      </c>
    </row>
    <row r="177" spans="1:17" x14ac:dyDescent="0.25">
      <c r="A177" s="18" t="s">
        <v>349</v>
      </c>
      <c r="B177" s="19" t="s">
        <v>350</v>
      </c>
      <c r="C177" s="21" t="s">
        <v>47</v>
      </c>
      <c r="D177" s="21" t="s">
        <v>28</v>
      </c>
      <c r="E177" s="21" t="s">
        <v>219</v>
      </c>
      <c r="F177" s="21">
        <v>12</v>
      </c>
      <c r="G177" s="12">
        <v>21.25</v>
      </c>
      <c r="H177" s="43">
        <v>12.75</v>
      </c>
      <c r="I177" s="82">
        <f t="shared" si="219"/>
        <v>0.4</v>
      </c>
      <c r="K177" s="110"/>
      <c r="L177" s="23">
        <f t="shared" si="253"/>
        <v>0</v>
      </c>
      <c r="M177" s="24" t="str">
        <f t="shared" si="254"/>
        <v/>
      </c>
      <c r="N177" s="115" t="str">
        <f t="shared" si="255"/>
        <v/>
      </c>
      <c r="O177" s="25"/>
      <c r="P177" s="25"/>
      <c r="Q177">
        <f t="shared" si="256"/>
        <v>0</v>
      </c>
    </row>
    <row r="178" spans="1:17" x14ac:dyDescent="0.25">
      <c r="A178" s="18" t="s">
        <v>351</v>
      </c>
      <c r="B178" s="19" t="s">
        <v>352</v>
      </c>
      <c r="C178" s="21" t="s">
        <v>47</v>
      </c>
      <c r="D178" s="21" t="s">
        <v>204</v>
      </c>
      <c r="E178" s="21" t="s">
        <v>219</v>
      </c>
      <c r="F178" s="21">
        <v>12</v>
      </c>
      <c r="G178" s="12">
        <v>21.25</v>
      </c>
      <c r="H178" s="43">
        <v>12.75</v>
      </c>
      <c r="I178" s="82">
        <f t="shared" si="219"/>
        <v>0.4</v>
      </c>
      <c r="K178" s="110"/>
      <c r="L178" s="23">
        <f t="shared" si="253"/>
        <v>0</v>
      </c>
      <c r="M178" s="24" t="str">
        <f t="shared" si="254"/>
        <v/>
      </c>
      <c r="N178" s="115" t="str">
        <f t="shared" si="255"/>
        <v/>
      </c>
      <c r="O178" s="25"/>
      <c r="P178" s="25"/>
      <c r="Q178">
        <f t="shared" si="256"/>
        <v>0</v>
      </c>
    </row>
    <row r="179" spans="1:17" x14ac:dyDescent="0.25">
      <c r="A179" s="18" t="s">
        <v>353</v>
      </c>
      <c r="B179" s="19" t="s">
        <v>355</v>
      </c>
      <c r="C179" s="21" t="s">
        <v>47</v>
      </c>
      <c r="D179" s="21" t="s">
        <v>21</v>
      </c>
      <c r="E179" s="21" t="s">
        <v>219</v>
      </c>
      <c r="F179" s="21">
        <v>12</v>
      </c>
      <c r="G179" s="12">
        <v>21.25</v>
      </c>
      <c r="H179" s="43">
        <v>12.75</v>
      </c>
      <c r="I179" s="82">
        <f t="shared" si="219"/>
        <v>0.4</v>
      </c>
      <c r="K179" s="110"/>
      <c r="L179" s="23">
        <f t="shared" si="253"/>
        <v>0</v>
      </c>
      <c r="M179" s="24" t="str">
        <f t="shared" si="254"/>
        <v/>
      </c>
      <c r="N179" s="115" t="str">
        <f t="shared" si="255"/>
        <v/>
      </c>
      <c r="O179" s="25"/>
      <c r="P179" s="25"/>
      <c r="Q179">
        <f t="shared" si="256"/>
        <v>0</v>
      </c>
    </row>
    <row r="180" spans="1:17" x14ac:dyDescent="0.25">
      <c r="A180" s="18" t="s">
        <v>354</v>
      </c>
      <c r="B180" s="19" t="s">
        <v>356</v>
      </c>
      <c r="C180" s="21" t="s">
        <v>47</v>
      </c>
      <c r="D180" s="21" t="s">
        <v>26</v>
      </c>
      <c r="E180" s="21" t="s">
        <v>219</v>
      </c>
      <c r="F180" s="21">
        <v>12</v>
      </c>
      <c r="G180" s="12">
        <v>23.25</v>
      </c>
      <c r="H180" s="43">
        <v>13.95</v>
      </c>
      <c r="I180" s="82">
        <f t="shared" si="219"/>
        <v>0.4</v>
      </c>
      <c r="K180" s="110"/>
      <c r="L180" s="23">
        <f t="shared" ref="L180:L181" si="257">K180*F180</f>
        <v>0</v>
      </c>
      <c r="M180" s="24" t="str">
        <f t="shared" ref="M180:M181" si="258">IF(L180*H180&gt;0,L180*H180,"")</f>
        <v/>
      </c>
      <c r="N180" s="115" t="str">
        <f t="shared" ref="N180:N181" si="259">IF((G180*L180)-(H180*L180)&gt;0,(G180*L180)-(H180*L180),"")</f>
        <v/>
      </c>
      <c r="O180" s="25"/>
      <c r="P180" s="25"/>
      <c r="Q180">
        <f t="shared" ref="Q180:Q188" si="260">IF(K180&gt;0,1,0)</f>
        <v>0</v>
      </c>
    </row>
    <row r="181" spans="1:17" x14ac:dyDescent="0.25">
      <c r="A181" s="18" t="s">
        <v>357</v>
      </c>
      <c r="B181" s="19" t="s">
        <v>358</v>
      </c>
      <c r="C181" s="21" t="s">
        <v>47</v>
      </c>
      <c r="D181" s="21" t="s">
        <v>23</v>
      </c>
      <c r="E181" s="21" t="s">
        <v>219</v>
      </c>
      <c r="F181" s="21">
        <v>12</v>
      </c>
      <c r="G181" s="12">
        <v>23.25</v>
      </c>
      <c r="H181" s="43">
        <v>13.95</v>
      </c>
      <c r="I181" s="82">
        <f t="shared" si="219"/>
        <v>0.4</v>
      </c>
      <c r="K181" s="110"/>
      <c r="L181" s="23">
        <f t="shared" si="257"/>
        <v>0</v>
      </c>
      <c r="M181" s="24" t="str">
        <f t="shared" si="258"/>
        <v/>
      </c>
      <c r="N181" s="115" t="str">
        <f t="shared" si="259"/>
        <v/>
      </c>
      <c r="O181" s="25"/>
      <c r="P181" s="25"/>
      <c r="Q181">
        <f t="shared" si="260"/>
        <v>0</v>
      </c>
    </row>
    <row r="182" spans="1:17" s="69" customFormat="1" ht="18.75" x14ac:dyDescent="0.3">
      <c r="A182" s="62" t="s">
        <v>781</v>
      </c>
      <c r="B182" s="63"/>
      <c r="C182" s="64"/>
      <c r="D182" s="64"/>
      <c r="E182" s="64"/>
      <c r="F182" s="64"/>
      <c r="G182" s="36"/>
      <c r="H182" s="36"/>
      <c r="I182" s="85"/>
      <c r="J182" s="30"/>
      <c r="K182" s="65"/>
      <c r="L182" s="66"/>
      <c r="M182" s="67"/>
      <c r="N182" s="119"/>
      <c r="O182" s="68"/>
      <c r="P182" s="68"/>
      <c r="Q182" s="69">
        <f t="shared" si="260"/>
        <v>0</v>
      </c>
    </row>
    <row r="183" spans="1:17" x14ac:dyDescent="0.25">
      <c r="A183" s="18" t="s">
        <v>359</v>
      </c>
      <c r="B183" s="19" t="s">
        <v>366</v>
      </c>
      <c r="C183" s="21" t="s">
        <v>48</v>
      </c>
      <c r="D183" s="21" t="s">
        <v>18</v>
      </c>
      <c r="E183" s="21" t="s">
        <v>238</v>
      </c>
      <c r="F183" s="21">
        <v>12</v>
      </c>
      <c r="G183" s="12">
        <v>30.25</v>
      </c>
      <c r="H183" s="43">
        <v>18.149999999999999</v>
      </c>
      <c r="I183" s="82">
        <f t="shared" si="219"/>
        <v>0.4</v>
      </c>
      <c r="K183" s="110"/>
      <c r="L183" s="23">
        <f t="shared" ref="L183:L191" si="261">K183*F183</f>
        <v>0</v>
      </c>
      <c r="M183" s="24" t="str">
        <f t="shared" ref="M183:M191" si="262">IF(L183*H183&gt;0,L183*H183,"")</f>
        <v/>
      </c>
      <c r="N183" s="115" t="str">
        <f t="shared" ref="N183:N191" si="263">IF((G183*L183)-(H183*L183)&gt;0,(G183*L183)-(H183*L183),"")</f>
        <v/>
      </c>
      <c r="O183" s="25"/>
      <c r="P183" s="25"/>
      <c r="Q183">
        <f t="shared" si="260"/>
        <v>0</v>
      </c>
    </row>
    <row r="184" spans="1:17" x14ac:dyDescent="0.25">
      <c r="A184" s="18" t="s">
        <v>360</v>
      </c>
      <c r="B184" s="19" t="s">
        <v>367</v>
      </c>
      <c r="C184" s="21" t="s">
        <v>48</v>
      </c>
      <c r="D184" s="21" t="s">
        <v>17</v>
      </c>
      <c r="E184" s="21" t="s">
        <v>238</v>
      </c>
      <c r="F184" s="21">
        <v>12</v>
      </c>
      <c r="G184" s="12">
        <v>31</v>
      </c>
      <c r="H184" s="43">
        <v>18.600000000000001</v>
      </c>
      <c r="I184" s="82">
        <f t="shared" si="219"/>
        <v>0.39999999999999991</v>
      </c>
      <c r="K184" s="110"/>
      <c r="L184" s="23">
        <f t="shared" si="261"/>
        <v>0</v>
      </c>
      <c r="M184" s="24" t="str">
        <f t="shared" si="262"/>
        <v/>
      </c>
      <c r="N184" s="115" t="str">
        <f t="shared" si="263"/>
        <v/>
      </c>
      <c r="O184" s="25"/>
      <c r="P184" s="25"/>
      <c r="Q184">
        <f t="shared" si="260"/>
        <v>0</v>
      </c>
    </row>
    <row r="185" spans="1:17" x14ac:dyDescent="0.25">
      <c r="A185" s="18" t="s">
        <v>361</v>
      </c>
      <c r="B185" s="19" t="s">
        <v>368</v>
      </c>
      <c r="C185" s="21" t="s">
        <v>48</v>
      </c>
      <c r="D185" s="21" t="s">
        <v>20</v>
      </c>
      <c r="E185" s="21" t="s">
        <v>238</v>
      </c>
      <c r="F185" s="21">
        <v>12</v>
      </c>
      <c r="G185" s="12">
        <v>30</v>
      </c>
      <c r="H185" s="43">
        <v>18</v>
      </c>
      <c r="I185" s="82">
        <f t="shared" si="219"/>
        <v>0.4</v>
      </c>
      <c r="K185" s="110"/>
      <c r="L185" s="23">
        <f t="shared" si="261"/>
        <v>0</v>
      </c>
      <c r="M185" s="24" t="str">
        <f t="shared" si="262"/>
        <v/>
      </c>
      <c r="N185" s="115" t="str">
        <f t="shared" si="263"/>
        <v/>
      </c>
      <c r="O185" s="25"/>
      <c r="P185" s="25"/>
      <c r="Q185">
        <f t="shared" si="260"/>
        <v>0</v>
      </c>
    </row>
    <row r="186" spans="1:17" x14ac:dyDescent="0.25">
      <c r="A186" s="18" t="s">
        <v>362</v>
      </c>
      <c r="B186" s="19" t="s">
        <v>369</v>
      </c>
      <c r="C186" s="21" t="s">
        <v>48</v>
      </c>
      <c r="D186" s="21" t="s">
        <v>22</v>
      </c>
      <c r="E186" s="21" t="s">
        <v>238</v>
      </c>
      <c r="F186" s="21">
        <v>12</v>
      </c>
      <c r="G186" s="12">
        <v>35.5</v>
      </c>
      <c r="H186" s="43">
        <v>21.3</v>
      </c>
      <c r="I186" s="82">
        <f t="shared" si="219"/>
        <v>0.4</v>
      </c>
      <c r="K186" s="110"/>
      <c r="L186" s="23">
        <f t="shared" si="261"/>
        <v>0</v>
      </c>
      <c r="M186" s="24" t="str">
        <f t="shared" si="262"/>
        <v/>
      </c>
      <c r="N186" s="115" t="str">
        <f t="shared" si="263"/>
        <v/>
      </c>
      <c r="O186" s="25"/>
      <c r="P186" s="25"/>
      <c r="Q186">
        <f t="shared" si="260"/>
        <v>0</v>
      </c>
    </row>
    <row r="187" spans="1:17" x14ac:dyDescent="0.25">
      <c r="A187" s="18" t="s">
        <v>363</v>
      </c>
      <c r="B187" s="19" t="s">
        <v>370</v>
      </c>
      <c r="C187" s="21" t="s">
        <v>48</v>
      </c>
      <c r="D187" s="21" t="s">
        <v>28</v>
      </c>
      <c r="E187" s="20" t="s">
        <v>238</v>
      </c>
      <c r="F187" s="21">
        <v>12</v>
      </c>
      <c r="G187" s="12">
        <v>29.75</v>
      </c>
      <c r="H187" s="43">
        <v>17.850000000000001</v>
      </c>
      <c r="I187" s="82">
        <f t="shared" si="219"/>
        <v>0.39999999999999991</v>
      </c>
      <c r="K187" s="110"/>
      <c r="L187" s="23">
        <f t="shared" si="261"/>
        <v>0</v>
      </c>
      <c r="M187" s="24" t="str">
        <f t="shared" si="262"/>
        <v/>
      </c>
      <c r="N187" s="115" t="str">
        <f t="shared" si="263"/>
        <v/>
      </c>
      <c r="O187" s="25"/>
      <c r="P187" s="25"/>
      <c r="Q187">
        <f t="shared" si="260"/>
        <v>0</v>
      </c>
    </row>
    <row r="188" spans="1:17" x14ac:dyDescent="0.25">
      <c r="A188" s="18" t="s">
        <v>373</v>
      </c>
      <c r="B188" s="19" t="s">
        <v>374</v>
      </c>
      <c r="C188" s="21" t="s">
        <v>48</v>
      </c>
      <c r="D188" s="21" t="s">
        <v>204</v>
      </c>
      <c r="E188" s="21" t="s">
        <v>238</v>
      </c>
      <c r="F188" s="21">
        <v>12</v>
      </c>
      <c r="G188" s="12">
        <v>29.75</v>
      </c>
      <c r="H188" s="43">
        <v>17.850000000000001</v>
      </c>
      <c r="I188" s="82">
        <f t="shared" si="219"/>
        <v>0.39999999999999991</v>
      </c>
      <c r="K188" s="110"/>
      <c r="L188" s="23">
        <f t="shared" si="261"/>
        <v>0</v>
      </c>
      <c r="M188" s="24" t="str">
        <f t="shared" si="262"/>
        <v/>
      </c>
      <c r="N188" s="115" t="str">
        <f t="shared" si="263"/>
        <v/>
      </c>
      <c r="O188" s="25"/>
      <c r="P188" s="25"/>
      <c r="Q188">
        <f t="shared" si="260"/>
        <v>0</v>
      </c>
    </row>
    <row r="189" spans="1:17" x14ac:dyDescent="0.25">
      <c r="A189" s="18" t="s">
        <v>375</v>
      </c>
      <c r="B189" s="19" t="s">
        <v>376</v>
      </c>
      <c r="C189" s="21" t="s">
        <v>48</v>
      </c>
      <c r="D189" s="21" t="s">
        <v>21</v>
      </c>
      <c r="E189" s="21" t="s">
        <v>238</v>
      </c>
      <c r="F189" s="21">
        <v>12</v>
      </c>
      <c r="G189" s="12">
        <v>29.75</v>
      </c>
      <c r="H189" s="43">
        <v>17.850000000000001</v>
      </c>
      <c r="I189" s="82">
        <f t="shared" si="219"/>
        <v>0.39999999999999991</v>
      </c>
      <c r="K189" s="110"/>
      <c r="L189" s="23">
        <f t="shared" ref="L189" si="264">K189*F189</f>
        <v>0</v>
      </c>
      <c r="M189" s="24" t="str">
        <f t="shared" ref="M189" si="265">IF(L189*H189&gt;0,L189*H189,"")</f>
        <v/>
      </c>
      <c r="N189" s="115" t="str">
        <f t="shared" ref="N189" si="266">IF((G189*L189)-(H189*L189)&gt;0,(G189*L189)-(H189*L189),"")</f>
        <v/>
      </c>
      <c r="O189" s="25"/>
      <c r="P189" s="25"/>
      <c r="Q189">
        <f t="shared" ref="Q189" si="267">IF(K189&gt;0,1,0)</f>
        <v>0</v>
      </c>
    </row>
    <row r="190" spans="1:17" x14ac:dyDescent="0.25">
      <c r="A190" s="18" t="s">
        <v>364</v>
      </c>
      <c r="B190" s="19" t="s">
        <v>371</v>
      </c>
      <c r="C190" s="21" t="s">
        <v>48</v>
      </c>
      <c r="D190" s="21" t="s">
        <v>26</v>
      </c>
      <c r="E190" s="21" t="s">
        <v>238</v>
      </c>
      <c r="F190" s="21">
        <v>12</v>
      </c>
      <c r="G190" s="12">
        <v>32</v>
      </c>
      <c r="H190" s="43">
        <v>19.2</v>
      </c>
      <c r="I190" s="82">
        <f t="shared" si="219"/>
        <v>0.4</v>
      </c>
      <c r="K190" s="110"/>
      <c r="L190" s="23">
        <f t="shared" si="261"/>
        <v>0</v>
      </c>
      <c r="M190" s="24" t="str">
        <f t="shared" si="262"/>
        <v/>
      </c>
      <c r="N190" s="115" t="str">
        <f t="shared" si="263"/>
        <v/>
      </c>
      <c r="O190" s="25"/>
      <c r="P190" s="25"/>
      <c r="Q190">
        <f t="shared" ref="Q190:Q193" si="268">IF(K190&gt;0,1,0)</f>
        <v>0</v>
      </c>
    </row>
    <row r="191" spans="1:17" x14ac:dyDescent="0.25">
      <c r="A191" s="18" t="s">
        <v>365</v>
      </c>
      <c r="B191" s="19" t="s">
        <v>372</v>
      </c>
      <c r="C191" s="21" t="s">
        <v>48</v>
      </c>
      <c r="D191" s="21" t="s">
        <v>23</v>
      </c>
      <c r="E191" s="21" t="s">
        <v>238</v>
      </c>
      <c r="F191" s="21">
        <v>12</v>
      </c>
      <c r="G191" s="12">
        <v>32</v>
      </c>
      <c r="H191" s="43">
        <v>19.2</v>
      </c>
      <c r="I191" s="82">
        <f t="shared" si="219"/>
        <v>0.4</v>
      </c>
      <c r="K191" s="110"/>
      <c r="L191" s="23">
        <f t="shared" si="261"/>
        <v>0</v>
      </c>
      <c r="M191" s="24" t="str">
        <f t="shared" si="262"/>
        <v/>
      </c>
      <c r="N191" s="115" t="str">
        <f t="shared" si="263"/>
        <v/>
      </c>
      <c r="O191" s="25"/>
      <c r="P191" s="25"/>
      <c r="Q191">
        <f t="shared" si="268"/>
        <v>0</v>
      </c>
    </row>
    <row r="192" spans="1:17" s="69" customFormat="1" ht="18.75" x14ac:dyDescent="0.3">
      <c r="A192" s="62" t="s">
        <v>877</v>
      </c>
      <c r="B192" s="63"/>
      <c r="C192" s="64"/>
      <c r="D192" s="64"/>
      <c r="E192" s="64"/>
      <c r="F192" s="64"/>
      <c r="G192" s="36"/>
      <c r="H192" s="36"/>
      <c r="I192" s="85"/>
      <c r="J192" s="30"/>
      <c r="K192" s="65"/>
      <c r="L192" s="66"/>
      <c r="M192" s="67"/>
      <c r="N192" s="119"/>
      <c r="O192" s="68"/>
      <c r="P192" s="68"/>
      <c r="Q192" s="69">
        <f t="shared" si="268"/>
        <v>0</v>
      </c>
    </row>
    <row r="193" spans="1:17" x14ac:dyDescent="0.25">
      <c r="A193" s="18" t="s">
        <v>386</v>
      </c>
      <c r="B193" s="19" t="s">
        <v>385</v>
      </c>
      <c r="C193" s="21" t="s">
        <v>61</v>
      </c>
      <c r="D193" s="21" t="s">
        <v>18</v>
      </c>
      <c r="E193" s="21" t="s">
        <v>387</v>
      </c>
      <c r="F193" s="21" t="s">
        <v>59</v>
      </c>
      <c r="G193" s="12">
        <v>56</v>
      </c>
      <c r="H193" s="43">
        <v>39.200000000000003</v>
      </c>
      <c r="I193" s="82">
        <f t="shared" ref="I193" si="269">1-H193/G193</f>
        <v>0.29999999999999993</v>
      </c>
      <c r="J193" s="14" t="s">
        <v>160</v>
      </c>
      <c r="K193" s="110"/>
      <c r="L193" s="23">
        <f t="shared" ref="L193" si="270">K193*F193</f>
        <v>0</v>
      </c>
      <c r="M193" s="24" t="str">
        <f t="shared" ref="M193" si="271">IF(L193*H193&gt;0,L193*H193,"")</f>
        <v/>
      </c>
      <c r="N193" s="115" t="str">
        <f t="shared" ref="N193" si="272">IF((G193*L193)-(H193*L193)&gt;0,(G193*L193)-(H193*L193),"")</f>
        <v/>
      </c>
      <c r="O193" s="25"/>
      <c r="P193" s="25"/>
      <c r="Q193">
        <f t="shared" si="268"/>
        <v>0</v>
      </c>
    </row>
    <row r="194" spans="1:17" x14ac:dyDescent="0.25">
      <c r="A194" s="18" t="s">
        <v>388</v>
      </c>
      <c r="B194" s="19" t="s">
        <v>389</v>
      </c>
      <c r="C194" s="21" t="s">
        <v>61</v>
      </c>
      <c r="D194" s="21" t="s">
        <v>28</v>
      </c>
      <c r="E194" s="21" t="s">
        <v>387</v>
      </c>
      <c r="F194" s="21" t="s">
        <v>59</v>
      </c>
      <c r="G194" s="12">
        <v>56</v>
      </c>
      <c r="H194" s="43">
        <v>39.200000000000003</v>
      </c>
      <c r="I194" s="82">
        <f t="shared" ref="I194" si="273">1-H194/G194</f>
        <v>0.29999999999999993</v>
      </c>
      <c r="J194" s="14" t="s">
        <v>160</v>
      </c>
      <c r="K194" s="110"/>
      <c r="L194" s="23">
        <f t="shared" ref="L194" si="274">K194*F194</f>
        <v>0</v>
      </c>
      <c r="M194" s="24" t="str">
        <f t="shared" ref="M194" si="275">IF(L194*H194&gt;0,L194*H194,"")</f>
        <v/>
      </c>
      <c r="N194" s="115" t="str">
        <f t="shared" ref="N194" si="276">IF((G194*L194)-(H194*L194)&gt;0,(G194*L194)-(H194*L194),"")</f>
        <v/>
      </c>
      <c r="O194" s="25"/>
      <c r="P194" s="25"/>
      <c r="Q194">
        <f t="shared" ref="Q194" si="277">IF(K194&gt;0,1,0)</f>
        <v>0</v>
      </c>
    </row>
    <row r="195" spans="1:17" x14ac:dyDescent="0.25">
      <c r="A195" s="18" t="s">
        <v>390</v>
      </c>
      <c r="B195" s="19" t="s">
        <v>391</v>
      </c>
      <c r="C195" s="21" t="s">
        <v>61</v>
      </c>
      <c r="D195" s="21" t="s">
        <v>17</v>
      </c>
      <c r="E195" s="21" t="s">
        <v>387</v>
      </c>
      <c r="F195" s="21" t="s">
        <v>59</v>
      </c>
      <c r="G195" s="12">
        <v>56</v>
      </c>
      <c r="H195" s="43">
        <v>39.200000000000003</v>
      </c>
      <c r="I195" s="82">
        <f t="shared" ref="I195" si="278">1-H195/G195</f>
        <v>0.29999999999999993</v>
      </c>
      <c r="J195" s="14" t="s">
        <v>160</v>
      </c>
      <c r="K195" s="110"/>
      <c r="L195" s="23">
        <f t="shared" ref="L195" si="279">K195*F195</f>
        <v>0</v>
      </c>
      <c r="M195" s="24" t="str">
        <f t="shared" ref="M195" si="280">IF(L195*H195&gt;0,L195*H195,"")</f>
        <v/>
      </c>
      <c r="N195" s="115" t="str">
        <f t="shared" ref="N195" si="281">IF((G195*L195)-(H195*L195)&gt;0,(G195*L195)-(H195*L195),"")</f>
        <v/>
      </c>
      <c r="O195" s="25"/>
      <c r="P195" s="25"/>
      <c r="Q195">
        <f t="shared" ref="Q195" si="282">IF(K195&gt;0,1,0)</f>
        <v>0</v>
      </c>
    </row>
    <row r="196" spans="1:17" x14ac:dyDescent="0.25">
      <c r="A196" s="18" t="s">
        <v>392</v>
      </c>
      <c r="B196" s="19" t="s">
        <v>393</v>
      </c>
      <c r="C196" s="21" t="s">
        <v>61</v>
      </c>
      <c r="D196" s="21" t="s">
        <v>26</v>
      </c>
      <c r="E196" s="21" t="s">
        <v>387</v>
      </c>
      <c r="F196" s="21" t="s">
        <v>59</v>
      </c>
      <c r="G196" s="12">
        <v>56</v>
      </c>
      <c r="H196" s="43">
        <v>39.200000000000003</v>
      </c>
      <c r="I196" s="82">
        <f t="shared" ref="I196" si="283">1-H196/G196</f>
        <v>0.29999999999999993</v>
      </c>
      <c r="J196" s="14" t="s">
        <v>160</v>
      </c>
      <c r="K196" s="110"/>
      <c r="L196" s="23">
        <f t="shared" ref="L196" si="284">K196*F196</f>
        <v>0</v>
      </c>
      <c r="M196" s="24" t="str">
        <f t="shared" ref="M196" si="285">IF(L196*H196&gt;0,L196*H196,"")</f>
        <v/>
      </c>
      <c r="N196" s="115" t="str">
        <f t="shared" ref="N196" si="286">IF((G196*L196)-(H196*L196)&gt;0,(G196*L196)-(H196*L196),"")</f>
        <v/>
      </c>
      <c r="O196" s="25"/>
      <c r="P196" s="25"/>
      <c r="Q196">
        <f t="shared" ref="Q196" si="287">IF(K196&gt;0,1,0)</f>
        <v>0</v>
      </c>
    </row>
    <row r="197" spans="1:17" x14ac:dyDescent="0.25">
      <c r="A197" s="18" t="s">
        <v>394</v>
      </c>
      <c r="B197" s="19" t="s">
        <v>395</v>
      </c>
      <c r="C197" s="21" t="s">
        <v>61</v>
      </c>
      <c r="D197" s="21" t="s">
        <v>19</v>
      </c>
      <c r="E197" s="21" t="s">
        <v>387</v>
      </c>
      <c r="F197" s="21" t="s">
        <v>59</v>
      </c>
      <c r="G197" s="12">
        <v>56</v>
      </c>
      <c r="H197" s="43">
        <v>39.200000000000003</v>
      </c>
      <c r="I197" s="82">
        <f t="shared" ref="I197" si="288">1-H197/G197</f>
        <v>0.29999999999999993</v>
      </c>
      <c r="J197" s="14" t="s">
        <v>160</v>
      </c>
      <c r="K197" s="110"/>
      <c r="L197" s="23">
        <f t="shared" ref="L197" si="289">K197*F197</f>
        <v>0</v>
      </c>
      <c r="M197" s="24" t="str">
        <f t="shared" ref="M197" si="290">IF(L197*H197&gt;0,L197*H197,"")</f>
        <v/>
      </c>
      <c r="N197" s="115" t="str">
        <f t="shared" ref="N197" si="291">IF((G197*L197)-(H197*L197)&gt;0,(G197*L197)-(H197*L197),"")</f>
        <v/>
      </c>
      <c r="O197" s="25"/>
      <c r="P197" s="25"/>
      <c r="Q197">
        <f t="shared" ref="Q197" si="292">IF(K197&gt;0,1,0)</f>
        <v>0</v>
      </c>
    </row>
    <row r="198" spans="1:17" x14ac:dyDescent="0.25">
      <c r="A198" s="18" t="s">
        <v>396</v>
      </c>
      <c r="B198" s="19" t="s">
        <v>397</v>
      </c>
      <c r="C198" s="21" t="s">
        <v>61</v>
      </c>
      <c r="D198" s="21" t="s">
        <v>20</v>
      </c>
      <c r="E198" s="21" t="s">
        <v>387</v>
      </c>
      <c r="F198" s="21" t="s">
        <v>59</v>
      </c>
      <c r="G198" s="12">
        <v>56</v>
      </c>
      <c r="H198" s="43">
        <v>39.200000000000003</v>
      </c>
      <c r="I198" s="82">
        <f t="shared" ref="I198:I200" si="293">1-H198/G198</f>
        <v>0.29999999999999993</v>
      </c>
      <c r="J198" s="14" t="s">
        <v>160</v>
      </c>
      <c r="K198" s="110"/>
      <c r="L198" s="23">
        <f t="shared" ref="L198" si="294">K198*F198</f>
        <v>0</v>
      </c>
      <c r="M198" s="24" t="str">
        <f t="shared" ref="M198" si="295">IF(L198*H198&gt;0,L198*H198,"")</f>
        <v/>
      </c>
      <c r="N198" s="115" t="str">
        <f t="shared" ref="N198" si="296">IF((G198*L198)-(H198*L198)&gt;0,(G198*L198)-(H198*L198),"")</f>
        <v/>
      </c>
      <c r="O198" s="25"/>
      <c r="P198" s="25"/>
      <c r="Q198">
        <f t="shared" ref="Q198:Q200" si="297">IF(K198&gt;0,1,0)</f>
        <v>0</v>
      </c>
    </row>
    <row r="199" spans="1:17" s="69" customFormat="1" ht="18.75" x14ac:dyDescent="0.3">
      <c r="A199" s="62" t="s">
        <v>878</v>
      </c>
      <c r="B199" s="63"/>
      <c r="C199" s="64"/>
      <c r="D199" s="64"/>
      <c r="E199" s="64"/>
      <c r="F199" s="64"/>
      <c r="G199" s="36"/>
      <c r="H199" s="36"/>
      <c r="I199" s="85"/>
      <c r="J199" s="30"/>
      <c r="K199" s="65"/>
      <c r="L199" s="66"/>
      <c r="M199" s="67"/>
      <c r="N199" s="119"/>
      <c r="O199" s="68"/>
      <c r="P199" s="68"/>
      <c r="Q199" s="69">
        <f t="shared" si="297"/>
        <v>0</v>
      </c>
    </row>
    <row r="200" spans="1:17" x14ac:dyDescent="0.25">
      <c r="A200" s="18" t="s">
        <v>400</v>
      </c>
      <c r="B200" s="19" t="s">
        <v>398</v>
      </c>
      <c r="C200" s="21" t="s">
        <v>61</v>
      </c>
      <c r="D200" s="21" t="s">
        <v>26</v>
      </c>
      <c r="E200" s="21" t="s">
        <v>399</v>
      </c>
      <c r="F200" s="21" t="s">
        <v>31</v>
      </c>
      <c r="G200" s="12">
        <v>19</v>
      </c>
      <c r="H200" s="43">
        <v>11.4</v>
      </c>
      <c r="I200" s="82">
        <f t="shared" si="293"/>
        <v>0.4</v>
      </c>
      <c r="K200" s="110"/>
      <c r="L200" s="23">
        <f t="shared" ref="L200" si="298">K200*F200</f>
        <v>0</v>
      </c>
      <c r="M200" s="24" t="str">
        <f t="shared" ref="M200" si="299">IF(L200*H200&gt;0,L200*H200,"")</f>
        <v/>
      </c>
      <c r="N200" s="115" t="str">
        <f t="shared" ref="N200" si="300">IF((G200*L200)-(H200*L200)&gt;0,(G200*L200)-(H200*L200),"")</f>
        <v/>
      </c>
      <c r="O200" s="25"/>
      <c r="P200" s="25"/>
      <c r="Q200">
        <f t="shared" si="297"/>
        <v>0</v>
      </c>
    </row>
    <row r="201" spans="1:17" s="69" customFormat="1" ht="18.75" x14ac:dyDescent="0.3">
      <c r="A201" s="62" t="s">
        <v>782</v>
      </c>
      <c r="B201" s="63"/>
      <c r="C201" s="64"/>
      <c r="D201" s="64"/>
      <c r="E201" s="64"/>
      <c r="F201" s="64"/>
      <c r="G201" s="36"/>
      <c r="H201" s="36"/>
      <c r="I201" s="85"/>
      <c r="J201" s="30"/>
      <c r="K201" s="65"/>
      <c r="L201" s="66"/>
      <c r="M201" s="67"/>
      <c r="N201" s="119"/>
      <c r="O201" s="68"/>
      <c r="P201" s="68"/>
      <c r="Q201" s="69">
        <f t="shared" ref="Q201:Q202" si="301">IF(K201&gt;0,1,0)</f>
        <v>0</v>
      </c>
    </row>
    <row r="202" spans="1:17" x14ac:dyDescent="0.25">
      <c r="A202" s="18" t="s">
        <v>401</v>
      </c>
      <c r="B202" s="19" t="s">
        <v>402</v>
      </c>
      <c r="C202" s="21" t="s">
        <v>47</v>
      </c>
      <c r="D202" s="21" t="s">
        <v>18</v>
      </c>
      <c r="E202" s="21" t="s">
        <v>60</v>
      </c>
      <c r="F202" s="21" t="s">
        <v>31</v>
      </c>
      <c r="G202" s="12">
        <v>26</v>
      </c>
      <c r="H202" s="43">
        <v>15.6</v>
      </c>
      <c r="I202" s="82">
        <f t="shared" ref="I202" si="302">1-H202/G202</f>
        <v>0.4</v>
      </c>
      <c r="J202" s="14" t="s">
        <v>160</v>
      </c>
      <c r="K202" s="110"/>
      <c r="L202" s="23">
        <f t="shared" ref="L202" si="303">K202*F202</f>
        <v>0</v>
      </c>
      <c r="M202" s="24" t="str">
        <f>IF(L202*H202&gt;0,L202*H202,"")</f>
        <v/>
      </c>
      <c r="N202" s="115" t="str">
        <f t="shared" ref="N202" si="304">IF((G202*L202)-(H202*L202)&gt;0,(G202*L202)-(H202*L202),"")</f>
        <v/>
      </c>
      <c r="O202" s="25"/>
      <c r="P202" s="25"/>
      <c r="Q202">
        <f t="shared" si="301"/>
        <v>0</v>
      </c>
    </row>
    <row r="203" spans="1:17" x14ac:dyDescent="0.25">
      <c r="A203" s="18" t="s">
        <v>403</v>
      </c>
      <c r="B203" s="19" t="s">
        <v>404</v>
      </c>
      <c r="C203" s="21" t="s">
        <v>47</v>
      </c>
      <c r="D203" s="21" t="s">
        <v>26</v>
      </c>
      <c r="E203" s="21" t="s">
        <v>60</v>
      </c>
      <c r="F203" s="21" t="s">
        <v>31</v>
      </c>
      <c r="G203" s="12">
        <v>26</v>
      </c>
      <c r="H203" s="43">
        <v>15.6</v>
      </c>
      <c r="I203" s="82">
        <f t="shared" ref="I203:I204" si="305">1-H203/G203</f>
        <v>0.4</v>
      </c>
      <c r="J203" s="14" t="s">
        <v>160</v>
      </c>
      <c r="K203" s="110"/>
      <c r="L203" s="23">
        <f t="shared" ref="L203:L204" si="306">K203*F203</f>
        <v>0</v>
      </c>
      <c r="M203" s="24" t="str">
        <f>IF(L203*H203&gt;0,L203*H203,"")</f>
        <v/>
      </c>
      <c r="N203" s="115" t="str">
        <f t="shared" ref="N203:N204" si="307">IF((G203*L203)-(H203*L203)&gt;0,(G203*L203)-(H203*L203),"")</f>
        <v/>
      </c>
      <c r="O203" s="25"/>
      <c r="P203" s="25"/>
      <c r="Q203">
        <f t="shared" ref="Q203:Q204" si="308">IF(K203&gt;0,1,0)</f>
        <v>0</v>
      </c>
    </row>
    <row r="204" spans="1:17" x14ac:dyDescent="0.25">
      <c r="A204" s="18" t="s">
        <v>405</v>
      </c>
      <c r="B204" s="19" t="s">
        <v>406</v>
      </c>
      <c r="C204" s="21" t="s">
        <v>47</v>
      </c>
      <c r="D204" s="21" t="s">
        <v>17</v>
      </c>
      <c r="E204" s="21" t="s">
        <v>60</v>
      </c>
      <c r="F204" s="21" t="s">
        <v>31</v>
      </c>
      <c r="G204" s="12">
        <v>26</v>
      </c>
      <c r="H204" s="43">
        <v>15.6</v>
      </c>
      <c r="I204" s="82">
        <f t="shared" si="305"/>
        <v>0.4</v>
      </c>
      <c r="J204" s="14" t="s">
        <v>160</v>
      </c>
      <c r="K204" s="110"/>
      <c r="L204" s="23">
        <f t="shared" si="306"/>
        <v>0</v>
      </c>
      <c r="M204" s="24" t="str">
        <f>IF(L204*H204&gt;0,L204*H204,"")</f>
        <v/>
      </c>
      <c r="N204" s="115" t="str">
        <f t="shared" si="307"/>
        <v/>
      </c>
      <c r="O204" s="25"/>
      <c r="P204" s="25"/>
      <c r="Q204">
        <f t="shared" si="308"/>
        <v>0</v>
      </c>
    </row>
    <row r="205" spans="1:17" x14ac:dyDescent="0.25">
      <c r="A205" s="18" t="s">
        <v>407</v>
      </c>
      <c r="B205" s="19" t="s">
        <v>408</v>
      </c>
      <c r="C205" s="21" t="s">
        <v>47</v>
      </c>
      <c r="D205" s="21" t="s">
        <v>28</v>
      </c>
      <c r="E205" s="21" t="s">
        <v>60</v>
      </c>
      <c r="F205" s="21" t="s">
        <v>31</v>
      </c>
      <c r="G205" s="12">
        <v>26</v>
      </c>
      <c r="H205" s="43">
        <v>15.6</v>
      </c>
      <c r="I205" s="82">
        <f t="shared" ref="I205" si="309">1-H205/G205</f>
        <v>0.4</v>
      </c>
      <c r="J205" s="14" t="s">
        <v>160</v>
      </c>
      <c r="K205" s="110"/>
      <c r="L205" s="23">
        <f t="shared" ref="L205" si="310">K205*F205</f>
        <v>0</v>
      </c>
      <c r="M205" s="24" t="str">
        <f>IF(L205*H205&gt;0,L205*H205,"")</f>
        <v/>
      </c>
      <c r="N205" s="115" t="str">
        <f t="shared" ref="N205" si="311">IF((G205*L205)-(H205*L205)&gt;0,(G205*L205)-(H205*L205),"")</f>
        <v/>
      </c>
      <c r="O205" s="25"/>
      <c r="P205" s="25"/>
      <c r="Q205">
        <f t="shared" ref="Q205" si="312">IF(K205&gt;0,1,0)</f>
        <v>0</v>
      </c>
    </row>
    <row r="206" spans="1:17" x14ac:dyDescent="0.25">
      <c r="A206" s="18" t="s">
        <v>409</v>
      </c>
      <c r="B206" s="19" t="s">
        <v>410</v>
      </c>
      <c r="C206" s="21" t="s">
        <v>47</v>
      </c>
      <c r="D206" s="21" t="s">
        <v>23</v>
      </c>
      <c r="E206" s="21" t="s">
        <v>60</v>
      </c>
      <c r="F206" s="21" t="s">
        <v>31</v>
      </c>
      <c r="G206" s="12">
        <v>26</v>
      </c>
      <c r="H206" s="43">
        <v>15.6</v>
      </c>
      <c r="I206" s="82">
        <f t="shared" ref="I206" si="313">1-H206/G206</f>
        <v>0.4</v>
      </c>
      <c r="J206" s="14" t="s">
        <v>160</v>
      </c>
      <c r="K206" s="110"/>
      <c r="L206" s="23">
        <f t="shared" ref="L206" si="314">K206*F206</f>
        <v>0</v>
      </c>
      <c r="M206" s="24" t="str">
        <f>IF(L206*H206&gt;0,L206*H206,"")</f>
        <v/>
      </c>
      <c r="N206" s="115" t="str">
        <f t="shared" ref="N206" si="315">IF((G206*L206)-(H206*L206)&gt;0,(G206*L206)-(H206*L206),"")</f>
        <v/>
      </c>
      <c r="O206" s="25"/>
      <c r="P206" s="25"/>
      <c r="Q206">
        <f t="shared" ref="Q206" si="316">IF(K206&gt;0,1,0)</f>
        <v>0</v>
      </c>
    </row>
    <row r="207" spans="1:17" ht="18.75" x14ac:dyDescent="0.3">
      <c r="A207" s="9" t="s">
        <v>879</v>
      </c>
      <c r="B207" s="29"/>
      <c r="C207" s="11"/>
      <c r="D207" s="11"/>
      <c r="E207" s="11"/>
      <c r="F207" s="11"/>
      <c r="H207" s="12"/>
      <c r="I207" s="82"/>
      <c r="K207" s="31"/>
      <c r="L207" s="32"/>
      <c r="M207" s="33"/>
      <c r="N207" s="116"/>
      <c r="O207" s="25"/>
      <c r="P207" s="25"/>
      <c r="Q207">
        <f t="shared" si="13"/>
        <v>0</v>
      </c>
    </row>
    <row r="208" spans="1:17" x14ac:dyDescent="0.25">
      <c r="A208" s="18" t="s">
        <v>411</v>
      </c>
      <c r="B208" s="19" t="s">
        <v>417</v>
      </c>
      <c r="C208" s="20" t="s">
        <v>11</v>
      </c>
      <c r="D208" s="21" t="s">
        <v>19</v>
      </c>
      <c r="E208" s="20" t="s">
        <v>30</v>
      </c>
      <c r="F208" s="21" t="s">
        <v>57</v>
      </c>
      <c r="G208" s="12">
        <v>9.25</v>
      </c>
      <c r="H208" s="43">
        <v>5.55</v>
      </c>
      <c r="I208" s="82">
        <f t="shared" ref="I208" si="317">1-H208/G208</f>
        <v>0.4</v>
      </c>
      <c r="J208" s="14" t="s">
        <v>160</v>
      </c>
      <c r="K208" s="110"/>
      <c r="L208" s="23">
        <f t="shared" ref="L208" si="318">K208*F208</f>
        <v>0</v>
      </c>
      <c r="M208" s="24" t="str">
        <f t="shared" ref="M208" si="319">IF(L208*H208&gt;0,L208*H208,"")</f>
        <v/>
      </c>
      <c r="N208" s="115" t="str">
        <f t="shared" ref="N208" si="320">IF((G208*L208)-(H208*L208)&gt;0,(G208*L208)-(H208*L208),"")</f>
        <v/>
      </c>
      <c r="O208" s="25"/>
      <c r="P208" s="25"/>
      <c r="Q208">
        <f t="shared" ref="Q208" si="321">IF(K208&gt;0,1,0)</f>
        <v>0</v>
      </c>
    </row>
    <row r="209" spans="1:19" x14ac:dyDescent="0.25">
      <c r="A209" s="18" t="s">
        <v>412</v>
      </c>
      <c r="B209" s="19" t="s">
        <v>418</v>
      </c>
      <c r="C209" s="20" t="s">
        <v>11</v>
      </c>
      <c r="D209" s="21" t="s">
        <v>19</v>
      </c>
      <c r="E209" s="20" t="s">
        <v>413</v>
      </c>
      <c r="F209" s="21" t="s">
        <v>57</v>
      </c>
      <c r="G209" s="12">
        <v>10.5</v>
      </c>
      <c r="H209" s="43">
        <v>6.3</v>
      </c>
      <c r="I209" s="82">
        <f t="shared" ref="I209" si="322">1-H209/G209</f>
        <v>0.4</v>
      </c>
      <c r="J209" s="14" t="s">
        <v>160</v>
      </c>
      <c r="K209" s="110"/>
      <c r="L209" s="23">
        <f t="shared" ref="L209" si="323">K209*F209</f>
        <v>0</v>
      </c>
      <c r="M209" s="24" t="str">
        <f t="shared" ref="M209" si="324">IF(L209*H209&gt;0,L209*H209,"")</f>
        <v/>
      </c>
      <c r="N209" s="115" t="str">
        <f t="shared" ref="N209" si="325">IF((G209*L209)-(H209*L209)&gt;0,(G209*L209)-(H209*L209),"")</f>
        <v/>
      </c>
      <c r="O209" s="25"/>
      <c r="P209" s="25"/>
      <c r="Q209">
        <f t="shared" ref="Q209" si="326">IF(K209&gt;0,1,0)</f>
        <v>0</v>
      </c>
    </row>
    <row r="210" spans="1:19" x14ac:dyDescent="0.25">
      <c r="A210" s="18" t="s">
        <v>414</v>
      </c>
      <c r="B210" s="19" t="s">
        <v>419</v>
      </c>
      <c r="C210" s="20" t="s">
        <v>11</v>
      </c>
      <c r="D210" s="21" t="s">
        <v>19</v>
      </c>
      <c r="E210" s="20" t="s">
        <v>415</v>
      </c>
      <c r="F210" s="21" t="s">
        <v>57</v>
      </c>
      <c r="G210" s="12">
        <v>12</v>
      </c>
      <c r="H210" s="43">
        <v>7.2</v>
      </c>
      <c r="I210" s="82">
        <f t="shared" ref="I210:I212" si="327">1-H210/G210</f>
        <v>0.4</v>
      </c>
      <c r="J210" s="14" t="s">
        <v>160</v>
      </c>
      <c r="K210" s="110"/>
      <c r="L210" s="23">
        <f t="shared" ref="L210:L212" si="328">K210*F210</f>
        <v>0</v>
      </c>
      <c r="M210" s="24" t="str">
        <f t="shared" ref="M210:M212" si="329">IF(L210*H210&gt;0,L210*H210,"")</f>
        <v/>
      </c>
      <c r="N210" s="115" t="str">
        <f t="shared" ref="N210:N212" si="330">IF((G210*L210)-(H210*L210)&gt;0,(G210*L210)-(H210*L210),"")</f>
        <v/>
      </c>
      <c r="O210" s="25"/>
      <c r="P210" s="25"/>
      <c r="Q210">
        <f t="shared" ref="Q210:Q212" si="331">IF(K210&gt;0,1,0)</f>
        <v>0</v>
      </c>
    </row>
    <row r="211" spans="1:19" x14ac:dyDescent="0.25">
      <c r="A211" s="18" t="s">
        <v>416</v>
      </c>
      <c r="B211" s="19" t="s">
        <v>420</v>
      </c>
      <c r="C211" s="20" t="s">
        <v>11</v>
      </c>
      <c r="D211" s="21" t="s">
        <v>19</v>
      </c>
      <c r="E211" s="20" t="s">
        <v>30</v>
      </c>
      <c r="F211" s="21" t="s">
        <v>57</v>
      </c>
      <c r="G211" s="12">
        <v>9.25</v>
      </c>
      <c r="H211" s="43">
        <v>5.55</v>
      </c>
      <c r="I211" s="82">
        <f t="shared" si="327"/>
        <v>0.4</v>
      </c>
      <c r="J211" s="14" t="s">
        <v>160</v>
      </c>
      <c r="K211" s="110"/>
      <c r="L211" s="23">
        <f t="shared" si="328"/>
        <v>0</v>
      </c>
      <c r="M211" s="24" t="str">
        <f t="shared" si="329"/>
        <v/>
      </c>
      <c r="N211" s="115" t="str">
        <f t="shared" si="330"/>
        <v/>
      </c>
      <c r="O211" s="25"/>
      <c r="P211" s="25"/>
      <c r="Q211">
        <f t="shared" si="331"/>
        <v>0</v>
      </c>
    </row>
    <row r="212" spans="1:19" x14ac:dyDescent="0.25">
      <c r="A212" s="18" t="s">
        <v>421</v>
      </c>
      <c r="B212" s="19" t="s">
        <v>422</v>
      </c>
      <c r="C212" s="20" t="s">
        <v>11</v>
      </c>
      <c r="D212" s="21" t="s">
        <v>19</v>
      </c>
      <c r="E212" s="20" t="s">
        <v>413</v>
      </c>
      <c r="F212" s="21" t="s">
        <v>57</v>
      </c>
      <c r="G212" s="12">
        <v>10.5</v>
      </c>
      <c r="H212" s="43">
        <v>6.3</v>
      </c>
      <c r="I212" s="82">
        <f t="shared" si="327"/>
        <v>0.4</v>
      </c>
      <c r="J212" s="14" t="s">
        <v>160</v>
      </c>
      <c r="K212" s="110"/>
      <c r="L212" s="23">
        <f t="shared" si="328"/>
        <v>0</v>
      </c>
      <c r="M212" s="24" t="str">
        <f t="shared" si="329"/>
        <v/>
      </c>
      <c r="N212" s="115" t="str">
        <f t="shared" si="330"/>
        <v/>
      </c>
      <c r="O212" s="25"/>
      <c r="P212" s="25"/>
      <c r="Q212">
        <f t="shared" si="331"/>
        <v>0</v>
      </c>
    </row>
    <row r="213" spans="1:19" x14ac:dyDescent="0.25">
      <c r="A213" s="18" t="s">
        <v>423</v>
      </c>
      <c r="B213" s="19" t="s">
        <v>424</v>
      </c>
      <c r="C213" s="20" t="s">
        <v>11</v>
      </c>
      <c r="D213" s="21" t="s">
        <v>19</v>
      </c>
      <c r="E213" s="20" t="s">
        <v>415</v>
      </c>
      <c r="F213" s="21" t="s">
        <v>57</v>
      </c>
      <c r="G213" s="12">
        <v>12</v>
      </c>
      <c r="H213" s="43">
        <v>7.2</v>
      </c>
      <c r="I213" s="82">
        <f t="shared" ref="I213:I218" si="332">1-H213/G213</f>
        <v>0.4</v>
      </c>
      <c r="J213" s="14" t="s">
        <v>160</v>
      </c>
      <c r="K213" s="110"/>
      <c r="L213" s="23">
        <f t="shared" ref="L213:L218" si="333">K213*F213</f>
        <v>0</v>
      </c>
      <c r="M213" s="24" t="str">
        <f t="shared" ref="M213:M218" si="334">IF(L213*H213&gt;0,L213*H213,"")</f>
        <v/>
      </c>
      <c r="N213" s="115" t="str">
        <f t="shared" ref="N213:N218" si="335">IF((G213*L213)-(H213*L213)&gt;0,(G213*L213)-(H213*L213),"")</f>
        <v/>
      </c>
      <c r="O213" s="25"/>
      <c r="P213" s="25"/>
      <c r="Q213">
        <f t="shared" ref="Q213:Q218" si="336">IF(K213&gt;0,1,0)</f>
        <v>0</v>
      </c>
    </row>
    <row r="214" spans="1:19" x14ac:dyDescent="0.25">
      <c r="A214" s="18" t="s">
        <v>425</v>
      </c>
      <c r="B214" s="19" t="s">
        <v>426</v>
      </c>
      <c r="C214" s="20" t="s">
        <v>11</v>
      </c>
      <c r="D214" s="21" t="s">
        <v>18</v>
      </c>
      <c r="E214" s="20" t="s">
        <v>30</v>
      </c>
      <c r="F214" s="21" t="s">
        <v>57</v>
      </c>
      <c r="G214" s="12">
        <v>9.25</v>
      </c>
      <c r="H214" s="43">
        <v>5.55</v>
      </c>
      <c r="I214" s="82">
        <f t="shared" si="332"/>
        <v>0.4</v>
      </c>
      <c r="J214" s="14" t="s">
        <v>160</v>
      </c>
      <c r="K214" s="110"/>
      <c r="L214" s="23">
        <f t="shared" si="333"/>
        <v>0</v>
      </c>
      <c r="M214" s="24" t="str">
        <f t="shared" si="334"/>
        <v/>
      </c>
      <c r="N214" s="115" t="str">
        <f t="shared" si="335"/>
        <v/>
      </c>
      <c r="O214" s="25"/>
      <c r="P214" s="25"/>
      <c r="Q214">
        <f t="shared" si="336"/>
        <v>0</v>
      </c>
    </row>
    <row r="215" spans="1:19" x14ac:dyDescent="0.25">
      <c r="A215" s="18" t="s">
        <v>427</v>
      </c>
      <c r="B215" s="19" t="s">
        <v>428</v>
      </c>
      <c r="C215" s="20" t="s">
        <v>11</v>
      </c>
      <c r="D215" s="21" t="s">
        <v>18</v>
      </c>
      <c r="E215" s="20" t="s">
        <v>413</v>
      </c>
      <c r="F215" s="21" t="s">
        <v>57</v>
      </c>
      <c r="G215" s="12">
        <v>10.5</v>
      </c>
      <c r="H215" s="43">
        <v>6.3</v>
      </c>
      <c r="I215" s="82">
        <f t="shared" si="332"/>
        <v>0.4</v>
      </c>
      <c r="J215" s="14" t="s">
        <v>160</v>
      </c>
      <c r="K215" s="110"/>
      <c r="L215" s="23">
        <f t="shared" si="333"/>
        <v>0</v>
      </c>
      <c r="M215" s="24" t="str">
        <f t="shared" si="334"/>
        <v/>
      </c>
      <c r="N215" s="115" t="str">
        <f t="shared" si="335"/>
        <v/>
      </c>
      <c r="O215" s="25"/>
      <c r="P215" s="25"/>
      <c r="Q215">
        <f t="shared" si="336"/>
        <v>0</v>
      </c>
    </row>
    <row r="216" spans="1:19" x14ac:dyDescent="0.25">
      <c r="A216" s="18" t="s">
        <v>429</v>
      </c>
      <c r="B216" s="19" t="s">
        <v>430</v>
      </c>
      <c r="C216" s="20" t="s">
        <v>11</v>
      </c>
      <c r="D216" s="21" t="s">
        <v>18</v>
      </c>
      <c r="E216" s="20" t="s">
        <v>415</v>
      </c>
      <c r="F216" s="21" t="s">
        <v>57</v>
      </c>
      <c r="G216" s="12">
        <v>12</v>
      </c>
      <c r="H216" s="43">
        <v>7.2</v>
      </c>
      <c r="I216" s="82">
        <f t="shared" si="332"/>
        <v>0.4</v>
      </c>
      <c r="J216" s="14" t="s">
        <v>160</v>
      </c>
      <c r="K216" s="110"/>
      <c r="L216" s="23">
        <f t="shared" si="333"/>
        <v>0</v>
      </c>
      <c r="M216" s="24" t="str">
        <f t="shared" si="334"/>
        <v/>
      </c>
      <c r="N216" s="115" t="str">
        <f t="shared" si="335"/>
        <v/>
      </c>
      <c r="O216" s="25"/>
      <c r="P216" s="25"/>
      <c r="Q216">
        <f t="shared" si="336"/>
        <v>0</v>
      </c>
    </row>
    <row r="217" spans="1:19" x14ac:dyDescent="0.25">
      <c r="A217" s="18" t="s">
        <v>431</v>
      </c>
      <c r="B217" s="19" t="s">
        <v>432</v>
      </c>
      <c r="C217" s="20" t="s">
        <v>11</v>
      </c>
      <c r="D217" s="21" t="s">
        <v>18</v>
      </c>
      <c r="E217" s="20" t="s">
        <v>30</v>
      </c>
      <c r="F217" s="21" t="s">
        <v>57</v>
      </c>
      <c r="G217" s="12">
        <v>9.25</v>
      </c>
      <c r="H217" s="43">
        <v>5.55</v>
      </c>
      <c r="I217" s="82">
        <f t="shared" si="332"/>
        <v>0.4</v>
      </c>
      <c r="J217" s="14" t="s">
        <v>160</v>
      </c>
      <c r="K217" s="110"/>
      <c r="L217" s="23">
        <f t="shared" si="333"/>
        <v>0</v>
      </c>
      <c r="M217" s="24" t="str">
        <f t="shared" si="334"/>
        <v/>
      </c>
      <c r="N217" s="115" t="str">
        <f t="shared" si="335"/>
        <v/>
      </c>
      <c r="O217" s="25"/>
      <c r="P217" s="25"/>
      <c r="Q217">
        <f t="shared" si="336"/>
        <v>0</v>
      </c>
    </row>
    <row r="218" spans="1:19" x14ac:dyDescent="0.25">
      <c r="A218" s="18" t="s">
        <v>433</v>
      </c>
      <c r="B218" s="19" t="s">
        <v>434</v>
      </c>
      <c r="C218" s="20" t="s">
        <v>11</v>
      </c>
      <c r="D218" s="21" t="s">
        <v>18</v>
      </c>
      <c r="E218" s="20" t="s">
        <v>413</v>
      </c>
      <c r="F218" s="21" t="s">
        <v>57</v>
      </c>
      <c r="G218" s="12">
        <v>10.5</v>
      </c>
      <c r="H218" s="43">
        <v>6.3</v>
      </c>
      <c r="I218" s="82">
        <f t="shared" si="332"/>
        <v>0.4</v>
      </c>
      <c r="J218" s="14" t="s">
        <v>160</v>
      </c>
      <c r="K218" s="110"/>
      <c r="L218" s="23">
        <f t="shared" si="333"/>
        <v>0</v>
      </c>
      <c r="M218" s="24" t="str">
        <f t="shared" si="334"/>
        <v/>
      </c>
      <c r="N218" s="115" t="str">
        <f t="shared" si="335"/>
        <v/>
      </c>
      <c r="O218" s="25"/>
      <c r="P218" s="25"/>
      <c r="Q218">
        <f t="shared" si="336"/>
        <v>0</v>
      </c>
    </row>
    <row r="219" spans="1:19" x14ac:dyDescent="0.25">
      <c r="A219" s="18" t="s">
        <v>435</v>
      </c>
      <c r="B219" s="19" t="s">
        <v>436</v>
      </c>
      <c r="C219" s="20" t="s">
        <v>11</v>
      </c>
      <c r="D219" s="21" t="s">
        <v>18</v>
      </c>
      <c r="E219" s="20" t="s">
        <v>415</v>
      </c>
      <c r="F219" s="21" t="s">
        <v>57</v>
      </c>
      <c r="G219" s="12">
        <v>12</v>
      </c>
      <c r="H219" s="43">
        <v>7.2</v>
      </c>
      <c r="I219" s="82">
        <f t="shared" ref="I219" si="337">1-H219/G219</f>
        <v>0.4</v>
      </c>
      <c r="J219" s="14" t="s">
        <v>160</v>
      </c>
      <c r="K219" s="110"/>
      <c r="L219" s="23">
        <f t="shared" ref="L219" si="338">K219*F219</f>
        <v>0</v>
      </c>
      <c r="M219" s="24" t="str">
        <f t="shared" ref="M219" si="339">IF(L219*H219&gt;0,L219*H219,"")</f>
        <v/>
      </c>
      <c r="N219" s="115" t="str">
        <f t="shared" ref="N219" si="340">IF((G219*L219)-(H219*L219)&gt;0,(G219*L219)-(H219*L219),"")</f>
        <v/>
      </c>
      <c r="O219" s="25"/>
      <c r="P219" s="25"/>
      <c r="Q219">
        <f t="shared" ref="Q219" si="341">IF(K219&gt;0,1,0)</f>
        <v>0</v>
      </c>
    </row>
    <row r="220" spans="1:19" ht="18.75" x14ac:dyDescent="0.3">
      <c r="A220" s="9" t="s">
        <v>880</v>
      </c>
      <c r="B220" s="35"/>
      <c r="C220" s="11"/>
      <c r="D220" s="11"/>
      <c r="E220" s="11"/>
      <c r="F220" s="11"/>
      <c r="H220" s="12"/>
      <c r="I220" s="82"/>
      <c r="K220" s="31"/>
      <c r="L220" s="32"/>
      <c r="M220" s="33"/>
      <c r="N220" s="116"/>
      <c r="O220" s="25"/>
      <c r="P220" s="25"/>
      <c r="Q220">
        <f>IF(K220&gt;0,1,0)</f>
        <v>0</v>
      </c>
    </row>
    <row r="221" spans="1:19" x14ac:dyDescent="0.25">
      <c r="A221" s="47" t="s">
        <v>437</v>
      </c>
      <c r="B221" s="45" t="s">
        <v>628</v>
      </c>
      <c r="C221" s="21" t="s">
        <v>55</v>
      </c>
      <c r="D221" s="21" t="s">
        <v>26</v>
      </c>
      <c r="E221" s="21" t="s">
        <v>11</v>
      </c>
      <c r="F221" s="21" t="s">
        <v>14</v>
      </c>
      <c r="G221" s="12">
        <v>32</v>
      </c>
      <c r="H221" s="43">
        <v>22.4</v>
      </c>
      <c r="I221" s="82">
        <f t="shared" ref="I221:I269" si="342">1-H221/G221</f>
        <v>0.30000000000000004</v>
      </c>
      <c r="K221" s="110"/>
      <c r="L221" s="23">
        <f>K221*F221</f>
        <v>0</v>
      </c>
      <c r="M221" s="70" t="str">
        <f t="shared" ref="M221" si="343">IF(L221*H221&gt;0,L221*H221,"")</f>
        <v/>
      </c>
      <c r="N221" s="115" t="str">
        <f t="shared" ref="N221" si="344">IF((G221*L221)-(H221*L221)&gt;0,(G221*L221)-(H221*L221),"")</f>
        <v/>
      </c>
      <c r="O221" s="71"/>
      <c r="P221" s="71"/>
      <c r="Q221">
        <f>IF(K221&gt;0,1,0)</f>
        <v>0</v>
      </c>
      <c r="S221" s="72"/>
    </row>
    <row r="222" spans="1:19" x14ac:dyDescent="0.25">
      <c r="A222" s="47" t="s">
        <v>438</v>
      </c>
      <c r="B222" s="45" t="s">
        <v>629</v>
      </c>
      <c r="C222" s="21" t="s">
        <v>55</v>
      </c>
      <c r="D222" s="21" t="s">
        <v>18</v>
      </c>
      <c r="E222" s="21" t="s">
        <v>11</v>
      </c>
      <c r="F222" s="21" t="s">
        <v>14</v>
      </c>
      <c r="G222" s="12">
        <v>32</v>
      </c>
      <c r="H222" s="43">
        <v>22.4</v>
      </c>
      <c r="I222" s="82">
        <f t="shared" ref="I222:I225" si="345">1-H222/G222</f>
        <v>0.30000000000000004</v>
      </c>
      <c r="K222" s="110"/>
      <c r="L222" s="23">
        <f t="shared" ref="L222:L225" si="346">K222*F222</f>
        <v>0</v>
      </c>
      <c r="M222" s="70" t="str">
        <f t="shared" ref="M222:M225" si="347">IF(L222*H222&gt;0,L222*H222,"")</f>
        <v/>
      </c>
      <c r="N222" s="115" t="str">
        <f t="shared" ref="N222:N225" si="348">IF((G222*L222)-(H222*L222)&gt;0,(G222*L222)-(H222*L222),"")</f>
        <v/>
      </c>
      <c r="O222" s="71"/>
      <c r="P222" s="71"/>
      <c r="Q222">
        <f t="shared" ref="Q222:Q227" si="349">IF(K222&gt;0,1,0)</f>
        <v>0</v>
      </c>
      <c r="S222" s="72"/>
    </row>
    <row r="223" spans="1:19" x14ac:dyDescent="0.25">
      <c r="A223" s="47" t="s">
        <v>439</v>
      </c>
      <c r="B223" s="45" t="s">
        <v>630</v>
      </c>
      <c r="C223" s="21" t="s">
        <v>55</v>
      </c>
      <c r="D223" s="21" t="s">
        <v>28</v>
      </c>
      <c r="E223" s="21" t="s">
        <v>11</v>
      </c>
      <c r="F223" s="21" t="s">
        <v>14</v>
      </c>
      <c r="G223" s="12">
        <v>32</v>
      </c>
      <c r="H223" s="43">
        <v>22.4</v>
      </c>
      <c r="I223" s="82">
        <f t="shared" si="345"/>
        <v>0.30000000000000004</v>
      </c>
      <c r="K223" s="110"/>
      <c r="L223" s="23">
        <f t="shared" si="346"/>
        <v>0</v>
      </c>
      <c r="M223" s="70" t="str">
        <f t="shared" si="347"/>
        <v/>
      </c>
      <c r="N223" s="115" t="str">
        <f t="shared" si="348"/>
        <v/>
      </c>
      <c r="O223" s="71"/>
      <c r="P223" s="71"/>
      <c r="Q223">
        <f t="shared" si="349"/>
        <v>0</v>
      </c>
      <c r="S223" s="72"/>
    </row>
    <row r="224" spans="1:19" x14ac:dyDescent="0.25">
      <c r="A224" s="47" t="s">
        <v>440</v>
      </c>
      <c r="B224" s="45" t="s">
        <v>631</v>
      </c>
      <c r="C224" s="21" t="s">
        <v>55</v>
      </c>
      <c r="D224" s="21" t="s">
        <v>17</v>
      </c>
      <c r="E224" s="21" t="s">
        <v>11</v>
      </c>
      <c r="F224" s="21" t="s">
        <v>14</v>
      </c>
      <c r="G224" s="12">
        <v>32</v>
      </c>
      <c r="H224" s="43">
        <v>22.4</v>
      </c>
      <c r="I224" s="82">
        <f t="shared" ref="I224" si="350">1-H224/G224</f>
        <v>0.30000000000000004</v>
      </c>
      <c r="K224" s="110"/>
      <c r="L224" s="23">
        <f t="shared" ref="L224" si="351">K224*F224</f>
        <v>0</v>
      </c>
      <c r="M224" s="70" t="str">
        <f t="shared" ref="M224" si="352">IF(L224*H224&gt;0,L224*H224,"")</f>
        <v/>
      </c>
      <c r="N224" s="115" t="str">
        <f t="shared" ref="N224" si="353">IF((G224*L224)-(H224*L224)&gt;0,(G224*L224)-(H224*L224),"")</f>
        <v/>
      </c>
      <c r="O224" s="71"/>
      <c r="P224" s="71"/>
      <c r="Q224">
        <f t="shared" ref="Q224" si="354">IF(K224&gt;0,1,0)</f>
        <v>0</v>
      </c>
      <c r="S224" s="72"/>
    </row>
    <row r="225" spans="1:19" x14ac:dyDescent="0.25">
      <c r="A225" s="47" t="s">
        <v>627</v>
      </c>
      <c r="B225" s="45" t="s">
        <v>808</v>
      </c>
      <c r="C225" s="21" t="s">
        <v>55</v>
      </c>
      <c r="D225" s="21" t="s">
        <v>23</v>
      </c>
      <c r="E225" s="21" t="s">
        <v>11</v>
      </c>
      <c r="F225" s="21" t="s">
        <v>14</v>
      </c>
      <c r="G225" s="12">
        <v>32</v>
      </c>
      <c r="H225" s="43">
        <v>22.4</v>
      </c>
      <c r="I225" s="82">
        <f t="shared" si="345"/>
        <v>0.30000000000000004</v>
      </c>
      <c r="K225" s="110"/>
      <c r="L225" s="23">
        <f t="shared" si="346"/>
        <v>0</v>
      </c>
      <c r="M225" s="70" t="str">
        <f t="shared" si="347"/>
        <v/>
      </c>
      <c r="N225" s="115" t="str">
        <f t="shared" si="348"/>
        <v/>
      </c>
      <c r="O225" s="71"/>
      <c r="P225" s="71"/>
      <c r="Q225">
        <f t="shared" si="349"/>
        <v>0</v>
      </c>
      <c r="S225" s="72"/>
    </row>
    <row r="226" spans="1:19" ht="18.75" x14ac:dyDescent="0.3">
      <c r="A226" s="9" t="s">
        <v>881</v>
      </c>
      <c r="B226" s="10"/>
      <c r="C226" s="11"/>
      <c r="D226" s="11"/>
      <c r="E226" s="11"/>
      <c r="F226" s="11"/>
      <c r="H226" s="39"/>
      <c r="I226" s="84"/>
      <c r="K226" s="26"/>
      <c r="O226" s="34"/>
      <c r="P226" s="34"/>
      <c r="Q226">
        <f t="shared" si="349"/>
        <v>0</v>
      </c>
    </row>
    <row r="227" spans="1:19" x14ac:dyDescent="0.25">
      <c r="A227" s="18" t="s">
        <v>500</v>
      </c>
      <c r="B227" s="19" t="s">
        <v>809</v>
      </c>
      <c r="C227" s="21" t="s">
        <v>38</v>
      </c>
      <c r="D227" s="21" t="s">
        <v>18</v>
      </c>
      <c r="E227" s="21" t="s">
        <v>39</v>
      </c>
      <c r="F227" s="21" t="s">
        <v>14</v>
      </c>
      <c r="G227" s="36">
        <v>76</v>
      </c>
      <c r="H227" s="43">
        <v>53.2</v>
      </c>
      <c r="I227" s="82">
        <f t="shared" ref="I227" si="355">1-H227/G227</f>
        <v>0.29999999999999993</v>
      </c>
      <c r="K227" s="110"/>
      <c r="L227" s="23">
        <f t="shared" ref="L227" si="356">K227*F227</f>
        <v>0</v>
      </c>
      <c r="M227" s="24" t="str">
        <f t="shared" ref="M227" si="357">IF(L227*H227&gt;0,L227*H227,"")</f>
        <v/>
      </c>
      <c r="N227" s="115" t="str">
        <f t="shared" ref="N227" si="358">IF((G227*L227)-(H227*L227)&gt;0,(G227*L227)-(H227*L227),"")</f>
        <v/>
      </c>
      <c r="O227" s="25"/>
      <c r="P227" s="25"/>
      <c r="Q227">
        <f t="shared" si="349"/>
        <v>0</v>
      </c>
    </row>
    <row r="228" spans="1:19" x14ac:dyDescent="0.25">
      <c r="A228" s="18" t="s">
        <v>501</v>
      </c>
      <c r="B228" s="19" t="s">
        <v>810</v>
      </c>
      <c r="C228" s="21" t="s">
        <v>38</v>
      </c>
      <c r="D228" s="21" t="s">
        <v>19</v>
      </c>
      <c r="E228" s="21" t="s">
        <v>39</v>
      </c>
      <c r="F228" s="21" t="s">
        <v>14</v>
      </c>
      <c r="G228" s="36">
        <v>76</v>
      </c>
      <c r="H228" s="43">
        <v>53.2</v>
      </c>
      <c r="I228" s="82">
        <f t="shared" ref="I228:I230" si="359">1-H228/G228</f>
        <v>0.29999999999999993</v>
      </c>
      <c r="K228" s="110"/>
      <c r="L228" s="23">
        <f t="shared" ref="L228:L230" si="360">K228*F228</f>
        <v>0</v>
      </c>
      <c r="M228" s="24" t="str">
        <f t="shared" ref="M228:M230" si="361">IF(L228*H228&gt;0,L228*H228,"")</f>
        <v/>
      </c>
      <c r="N228" s="115" t="str">
        <f t="shared" ref="N228:N230" si="362">IF((G228*L228)-(H228*L228)&gt;0,(G228*L228)-(H228*L228),"")</f>
        <v/>
      </c>
      <c r="O228" s="25"/>
      <c r="P228" s="25"/>
      <c r="Q228">
        <f t="shared" ref="Q228:Q230" si="363">IF(K228&gt;0,1,0)</f>
        <v>0</v>
      </c>
    </row>
    <row r="229" spans="1:19" x14ac:dyDescent="0.25">
      <c r="A229" s="18" t="s">
        <v>502</v>
      </c>
      <c r="B229" s="19" t="s">
        <v>811</v>
      </c>
      <c r="C229" s="21" t="s">
        <v>38</v>
      </c>
      <c r="D229" s="21" t="s">
        <v>17</v>
      </c>
      <c r="E229" s="21" t="s">
        <v>39</v>
      </c>
      <c r="F229" s="21" t="s">
        <v>14</v>
      </c>
      <c r="G229" s="36">
        <v>76</v>
      </c>
      <c r="H229" s="43">
        <v>53.2</v>
      </c>
      <c r="I229" s="82">
        <f t="shared" si="359"/>
        <v>0.29999999999999993</v>
      </c>
      <c r="K229" s="110"/>
      <c r="L229" s="23">
        <f t="shared" si="360"/>
        <v>0</v>
      </c>
      <c r="M229" s="24" t="str">
        <f t="shared" si="361"/>
        <v/>
      </c>
      <c r="N229" s="115" t="str">
        <f t="shared" si="362"/>
        <v/>
      </c>
      <c r="O229" s="25"/>
      <c r="P229" s="25"/>
      <c r="Q229">
        <f t="shared" si="363"/>
        <v>0</v>
      </c>
    </row>
    <row r="230" spans="1:19" x14ac:dyDescent="0.25">
      <c r="A230" s="18" t="s">
        <v>503</v>
      </c>
      <c r="B230" s="19" t="s">
        <v>812</v>
      </c>
      <c r="C230" s="21" t="s">
        <v>38</v>
      </c>
      <c r="D230" s="21" t="s">
        <v>28</v>
      </c>
      <c r="E230" s="21" t="s">
        <v>39</v>
      </c>
      <c r="F230" s="21" t="s">
        <v>14</v>
      </c>
      <c r="G230" s="36">
        <v>76</v>
      </c>
      <c r="H230" s="43">
        <v>53.2</v>
      </c>
      <c r="I230" s="82">
        <f t="shared" si="359"/>
        <v>0.29999999999999993</v>
      </c>
      <c r="K230" s="110"/>
      <c r="L230" s="23">
        <f t="shared" si="360"/>
        <v>0</v>
      </c>
      <c r="M230" s="24" t="str">
        <f t="shared" si="361"/>
        <v/>
      </c>
      <c r="N230" s="115" t="str">
        <f t="shared" si="362"/>
        <v/>
      </c>
      <c r="O230" s="25"/>
      <c r="P230" s="25"/>
      <c r="Q230">
        <f t="shared" si="363"/>
        <v>0</v>
      </c>
    </row>
    <row r="231" spans="1:19" x14ac:dyDescent="0.25">
      <c r="A231" s="18" t="s">
        <v>504</v>
      </c>
      <c r="B231" s="19" t="s">
        <v>813</v>
      </c>
      <c r="C231" s="21" t="s">
        <v>38</v>
      </c>
      <c r="D231" s="21" t="s">
        <v>26</v>
      </c>
      <c r="E231" s="21" t="s">
        <v>39</v>
      </c>
      <c r="F231" s="21" t="s">
        <v>14</v>
      </c>
      <c r="G231" s="36">
        <v>76</v>
      </c>
      <c r="H231" s="43">
        <v>53.2</v>
      </c>
      <c r="I231" s="82">
        <f t="shared" ref="I231:I233" si="364">1-H231/G231</f>
        <v>0.29999999999999993</v>
      </c>
      <c r="K231" s="110"/>
      <c r="L231" s="23">
        <f t="shared" ref="L231:L233" si="365">K231*F231</f>
        <v>0</v>
      </c>
      <c r="M231" s="24" t="str">
        <f t="shared" ref="M231:M233" si="366">IF(L231*H231&gt;0,L231*H231,"")</f>
        <v/>
      </c>
      <c r="N231" s="115" t="str">
        <f t="shared" ref="N231:N233" si="367">IF((G231*L231)-(H231*L231)&gt;0,(G231*L231)-(H231*L231),"")</f>
        <v/>
      </c>
      <c r="O231" s="25"/>
      <c r="P231" s="25"/>
      <c r="Q231">
        <f t="shared" ref="Q231:Q233" si="368">IF(K231&gt;0,1,0)</f>
        <v>0</v>
      </c>
    </row>
    <row r="232" spans="1:19" x14ac:dyDescent="0.25">
      <c r="A232" s="18" t="s">
        <v>505</v>
      </c>
      <c r="B232" s="19" t="s">
        <v>814</v>
      </c>
      <c r="C232" s="21" t="s">
        <v>38</v>
      </c>
      <c r="D232" s="21" t="s">
        <v>21</v>
      </c>
      <c r="E232" s="21" t="s">
        <v>39</v>
      </c>
      <c r="F232" s="21" t="s">
        <v>14</v>
      </c>
      <c r="G232" s="36">
        <v>76</v>
      </c>
      <c r="H232" s="43">
        <v>53.2</v>
      </c>
      <c r="I232" s="82">
        <f t="shared" si="364"/>
        <v>0.29999999999999993</v>
      </c>
      <c r="K232" s="110"/>
      <c r="L232" s="23">
        <f t="shared" si="365"/>
        <v>0</v>
      </c>
      <c r="M232" s="24" t="str">
        <f t="shared" si="366"/>
        <v/>
      </c>
      <c r="N232" s="115" t="str">
        <f t="shared" si="367"/>
        <v/>
      </c>
      <c r="O232" s="25"/>
      <c r="P232" s="25"/>
      <c r="Q232">
        <f t="shared" si="368"/>
        <v>0</v>
      </c>
    </row>
    <row r="233" spans="1:19" x14ac:dyDescent="0.25">
      <c r="A233" s="18" t="s">
        <v>506</v>
      </c>
      <c r="B233" s="19" t="s">
        <v>815</v>
      </c>
      <c r="C233" s="21" t="s">
        <v>38</v>
      </c>
      <c r="D233" s="21" t="s">
        <v>28</v>
      </c>
      <c r="E233" s="21" t="s">
        <v>39</v>
      </c>
      <c r="F233" s="21" t="s">
        <v>14</v>
      </c>
      <c r="G233" s="36">
        <v>76</v>
      </c>
      <c r="H233" s="43">
        <v>53.2</v>
      </c>
      <c r="I233" s="82">
        <f t="shared" si="364"/>
        <v>0.29999999999999993</v>
      </c>
      <c r="K233" s="110"/>
      <c r="L233" s="23">
        <f t="shared" si="365"/>
        <v>0</v>
      </c>
      <c r="M233" s="24" t="str">
        <f t="shared" si="366"/>
        <v/>
      </c>
      <c r="N233" s="115" t="str">
        <f t="shared" si="367"/>
        <v/>
      </c>
      <c r="O233" s="25"/>
      <c r="P233" s="25"/>
      <c r="Q233">
        <f t="shared" si="368"/>
        <v>0</v>
      </c>
    </row>
    <row r="234" spans="1:19" ht="18.75" x14ac:dyDescent="0.3">
      <c r="A234" s="9" t="s">
        <v>882</v>
      </c>
      <c r="B234" s="10"/>
      <c r="C234" s="11"/>
      <c r="D234" s="11"/>
      <c r="E234" s="11"/>
      <c r="F234" s="11"/>
      <c r="H234" s="12"/>
      <c r="I234" s="82"/>
      <c r="K234" s="31"/>
      <c r="L234" s="32"/>
      <c r="M234" s="33"/>
      <c r="N234" s="116"/>
      <c r="O234" s="25"/>
      <c r="P234" s="25"/>
      <c r="Q234">
        <f t="shared" si="13"/>
        <v>0</v>
      </c>
    </row>
    <row r="235" spans="1:19" x14ac:dyDescent="0.25">
      <c r="A235" s="18" t="s">
        <v>443</v>
      </c>
      <c r="B235" s="19" t="s">
        <v>445</v>
      </c>
      <c r="C235" s="21" t="s">
        <v>11</v>
      </c>
      <c r="D235" s="21" t="s">
        <v>12</v>
      </c>
      <c r="E235" s="21" t="s">
        <v>444</v>
      </c>
      <c r="F235" s="21" t="s">
        <v>14</v>
      </c>
      <c r="G235" s="12">
        <v>37.5</v>
      </c>
      <c r="H235" s="43">
        <v>26.25</v>
      </c>
      <c r="I235" s="82">
        <f t="shared" si="342"/>
        <v>0.30000000000000004</v>
      </c>
      <c r="K235" s="110"/>
      <c r="L235" s="23">
        <f t="shared" ref="L235:L261" si="369">K235*F235</f>
        <v>0</v>
      </c>
      <c r="M235" s="24" t="str">
        <f t="shared" ref="M235:M261" si="370">IF(L235*H235&gt;0,L235*H235,"")</f>
        <v/>
      </c>
      <c r="N235" s="115" t="str">
        <f t="shared" ref="N235:N261" si="371">IF((G235*L235)-(H235*L235)&gt;0,(G235*L235)-(H235*L235),"")</f>
        <v/>
      </c>
      <c r="O235" s="25"/>
      <c r="P235" s="25"/>
      <c r="Q235">
        <f t="shared" si="13"/>
        <v>0</v>
      </c>
    </row>
    <row r="236" spans="1:19" x14ac:dyDescent="0.25">
      <c r="A236" s="18" t="s">
        <v>441</v>
      </c>
      <c r="B236" s="19" t="s">
        <v>442</v>
      </c>
      <c r="C236" s="21" t="s">
        <v>11</v>
      </c>
      <c r="D236" s="21" t="s">
        <v>18</v>
      </c>
      <c r="E236" s="21" t="s">
        <v>39</v>
      </c>
      <c r="F236" s="21" t="s">
        <v>58</v>
      </c>
      <c r="G236" s="12">
        <v>17.5</v>
      </c>
      <c r="H236" s="43">
        <v>12.25</v>
      </c>
      <c r="I236" s="82">
        <f t="shared" ref="I236" si="372">1-H236/G236</f>
        <v>0.30000000000000004</v>
      </c>
      <c r="K236" s="110"/>
      <c r="L236" s="23">
        <f t="shared" ref="L236" si="373">K236*F236</f>
        <v>0</v>
      </c>
      <c r="M236" s="24" t="str">
        <f t="shared" ref="M236" si="374">IF(L236*H236&gt;0,L236*H236,"")</f>
        <v/>
      </c>
      <c r="N236" s="115" t="str">
        <f t="shared" ref="N236" si="375">IF((G236*L236)-(H236*L236)&gt;0,(G236*L236)-(H236*L236),"")</f>
        <v/>
      </c>
      <c r="O236" s="25"/>
      <c r="P236" s="25"/>
      <c r="Q236">
        <f t="shared" ref="Q236" si="376">IF(K236&gt;0,1,0)</f>
        <v>0</v>
      </c>
    </row>
    <row r="237" spans="1:19" x14ac:dyDescent="0.25">
      <c r="A237" s="18" t="s">
        <v>446</v>
      </c>
      <c r="B237" s="19" t="s">
        <v>447</v>
      </c>
      <c r="C237" s="21" t="s">
        <v>11</v>
      </c>
      <c r="D237" s="21" t="s">
        <v>19</v>
      </c>
      <c r="E237" s="21" t="s">
        <v>39</v>
      </c>
      <c r="F237" s="21" t="s">
        <v>58</v>
      </c>
      <c r="G237" s="12">
        <v>17.5</v>
      </c>
      <c r="H237" s="43">
        <v>12.25</v>
      </c>
      <c r="I237" s="82">
        <f t="shared" ref="I237:I238" si="377">1-H237/G237</f>
        <v>0.30000000000000004</v>
      </c>
      <c r="K237" s="110"/>
      <c r="L237" s="23">
        <f t="shared" ref="L237:L238" si="378">K237*F237</f>
        <v>0</v>
      </c>
      <c r="M237" s="24" t="str">
        <f t="shared" ref="M237:M238" si="379">IF(L237*H237&gt;0,L237*H237,"")</f>
        <v/>
      </c>
      <c r="N237" s="115" t="str">
        <f t="shared" ref="N237:N238" si="380">IF((G237*L237)-(H237*L237)&gt;0,(G237*L237)-(H237*L237),"")</f>
        <v/>
      </c>
      <c r="O237" s="25"/>
      <c r="P237" s="25"/>
      <c r="Q237">
        <f t="shared" ref="Q237:Q238" si="381">IF(K237&gt;0,1,0)</f>
        <v>0</v>
      </c>
    </row>
    <row r="238" spans="1:19" x14ac:dyDescent="0.25">
      <c r="A238" s="18" t="s">
        <v>448</v>
      </c>
      <c r="B238" s="19" t="s">
        <v>449</v>
      </c>
      <c r="C238" s="21" t="s">
        <v>11</v>
      </c>
      <c r="D238" s="21" t="s">
        <v>18</v>
      </c>
      <c r="E238" s="21" t="s">
        <v>450</v>
      </c>
      <c r="F238" s="21" t="s">
        <v>58</v>
      </c>
      <c r="G238" s="12">
        <v>19</v>
      </c>
      <c r="H238" s="43">
        <v>13.3</v>
      </c>
      <c r="I238" s="82">
        <f t="shared" si="377"/>
        <v>0.29999999999999993</v>
      </c>
      <c r="K238" s="110"/>
      <c r="L238" s="23">
        <f t="shared" si="378"/>
        <v>0</v>
      </c>
      <c r="M238" s="24" t="str">
        <f t="shared" si="379"/>
        <v/>
      </c>
      <c r="N238" s="115" t="str">
        <f t="shared" si="380"/>
        <v/>
      </c>
      <c r="O238" s="25"/>
      <c r="P238" s="25"/>
      <c r="Q238">
        <f t="shared" si="381"/>
        <v>0</v>
      </c>
    </row>
    <row r="239" spans="1:19" x14ac:dyDescent="0.25">
      <c r="A239" s="18" t="s">
        <v>451</v>
      </c>
      <c r="B239" s="19" t="s">
        <v>452</v>
      </c>
      <c r="C239" s="21" t="s">
        <v>11</v>
      </c>
      <c r="D239" s="21" t="s">
        <v>19</v>
      </c>
      <c r="E239" s="21" t="s">
        <v>450</v>
      </c>
      <c r="F239" s="21" t="s">
        <v>58</v>
      </c>
      <c r="G239" s="12">
        <v>19</v>
      </c>
      <c r="H239" s="43">
        <v>13.3</v>
      </c>
      <c r="I239" s="82">
        <f t="shared" ref="I239:I240" si="382">1-H239/G239</f>
        <v>0.29999999999999993</v>
      </c>
      <c r="K239" s="110"/>
      <c r="L239" s="23">
        <f t="shared" ref="L239:L240" si="383">K239*F239</f>
        <v>0</v>
      </c>
      <c r="M239" s="24" t="str">
        <f t="shared" ref="M239:M240" si="384">IF(L239*H239&gt;0,L239*H239,"")</f>
        <v/>
      </c>
      <c r="N239" s="115" t="str">
        <f t="shared" ref="N239:N240" si="385">IF((G239*L239)-(H239*L239)&gt;0,(G239*L239)-(H239*L239),"")</f>
        <v/>
      </c>
      <c r="O239" s="25"/>
      <c r="P239" s="25"/>
      <c r="Q239">
        <f t="shared" ref="Q239:Q240" si="386">IF(K239&gt;0,1,0)</f>
        <v>0</v>
      </c>
    </row>
    <row r="240" spans="1:19" x14ac:dyDescent="0.25">
      <c r="A240" s="18" t="s">
        <v>453</v>
      </c>
      <c r="B240" s="19" t="s">
        <v>454</v>
      </c>
      <c r="C240" s="21" t="s">
        <v>11</v>
      </c>
      <c r="D240" s="21" t="s">
        <v>18</v>
      </c>
      <c r="E240" s="21" t="s">
        <v>41</v>
      </c>
      <c r="F240" s="21" t="s">
        <v>58</v>
      </c>
      <c r="G240" s="12">
        <v>21</v>
      </c>
      <c r="H240" s="43">
        <v>14.7</v>
      </c>
      <c r="I240" s="82">
        <f t="shared" si="382"/>
        <v>0.30000000000000004</v>
      </c>
      <c r="K240" s="110"/>
      <c r="L240" s="23">
        <f t="shared" si="383"/>
        <v>0</v>
      </c>
      <c r="M240" s="24" t="str">
        <f t="shared" si="384"/>
        <v/>
      </c>
      <c r="N240" s="115" t="str">
        <f t="shared" si="385"/>
        <v/>
      </c>
      <c r="O240" s="25"/>
      <c r="P240" s="25"/>
      <c r="Q240">
        <f t="shared" si="386"/>
        <v>0</v>
      </c>
    </row>
    <row r="241" spans="1:17" x14ac:dyDescent="0.25">
      <c r="A241" s="18" t="s">
        <v>457</v>
      </c>
      <c r="B241" s="19" t="s">
        <v>456</v>
      </c>
      <c r="C241" s="21" t="s">
        <v>11</v>
      </c>
      <c r="D241" s="21" t="s">
        <v>19</v>
      </c>
      <c r="E241" s="21" t="s">
        <v>455</v>
      </c>
      <c r="F241" s="21" t="s">
        <v>58</v>
      </c>
      <c r="G241" s="12">
        <v>21</v>
      </c>
      <c r="H241" s="43">
        <v>14.7</v>
      </c>
      <c r="I241" s="82">
        <f t="shared" ref="I241" si="387">1-H241/G241</f>
        <v>0.30000000000000004</v>
      </c>
      <c r="K241" s="110"/>
      <c r="L241" s="23">
        <f t="shared" ref="L241" si="388">K241*F241</f>
        <v>0</v>
      </c>
      <c r="M241" s="24" t="str">
        <f t="shared" ref="M241" si="389">IF(L241*H241&gt;0,L241*H241,"")</f>
        <v/>
      </c>
      <c r="N241" s="115" t="str">
        <f t="shared" ref="N241" si="390">IF((G241*L241)-(H241*L241)&gt;0,(G241*L241)-(H241*L241),"")</f>
        <v/>
      </c>
      <c r="O241" s="25"/>
      <c r="P241" s="25"/>
      <c r="Q241">
        <f t="shared" ref="Q241:Q242" si="391">IF(K241&gt;0,1,0)</f>
        <v>0</v>
      </c>
    </row>
    <row r="242" spans="1:17" ht="18.75" x14ac:dyDescent="0.3">
      <c r="A242" s="9" t="s">
        <v>883</v>
      </c>
      <c r="B242" s="35"/>
      <c r="C242" s="11"/>
      <c r="D242" s="11"/>
      <c r="E242" s="11"/>
      <c r="F242" s="11"/>
      <c r="H242" s="12"/>
      <c r="I242" s="82"/>
      <c r="K242" s="31"/>
      <c r="L242" s="32"/>
      <c r="M242" s="33"/>
      <c r="N242" s="116"/>
      <c r="O242" s="25"/>
      <c r="P242" s="25"/>
      <c r="Q242">
        <f t="shared" si="391"/>
        <v>0</v>
      </c>
    </row>
    <row r="243" spans="1:17" ht="15" customHeight="1" x14ac:dyDescent="0.25">
      <c r="A243" s="18" t="s">
        <v>458</v>
      </c>
      <c r="B243" s="19" t="s">
        <v>459</v>
      </c>
      <c r="C243" s="21" t="s">
        <v>460</v>
      </c>
      <c r="D243" s="21" t="s">
        <v>19</v>
      </c>
      <c r="E243" s="21" t="s">
        <v>36</v>
      </c>
      <c r="F243" s="21" t="s">
        <v>57</v>
      </c>
      <c r="G243" s="12">
        <v>12</v>
      </c>
      <c r="H243" s="43">
        <v>8.4</v>
      </c>
      <c r="I243" s="82">
        <f t="shared" si="342"/>
        <v>0.29999999999999993</v>
      </c>
      <c r="K243" s="110"/>
      <c r="L243" s="23">
        <f t="shared" si="369"/>
        <v>0</v>
      </c>
      <c r="M243" s="24" t="str">
        <f t="shared" si="370"/>
        <v/>
      </c>
      <c r="N243" s="115" t="str">
        <f t="shared" si="371"/>
        <v/>
      </c>
      <c r="O243" s="25"/>
      <c r="P243" s="25"/>
      <c r="Q243">
        <f t="shared" ref="Q243:Q311" si="392">IF(K243&gt;0,1,0)</f>
        <v>0</v>
      </c>
    </row>
    <row r="244" spans="1:17" ht="15" customHeight="1" x14ac:dyDescent="0.25">
      <c r="A244" s="18" t="s">
        <v>461</v>
      </c>
      <c r="B244" s="19" t="s">
        <v>462</v>
      </c>
      <c r="C244" s="21" t="s">
        <v>460</v>
      </c>
      <c r="D244" s="21" t="s">
        <v>19</v>
      </c>
      <c r="E244" s="21" t="s">
        <v>52</v>
      </c>
      <c r="F244" s="21" t="s">
        <v>57</v>
      </c>
      <c r="G244" s="12">
        <v>17</v>
      </c>
      <c r="H244" s="43">
        <v>11.9</v>
      </c>
      <c r="I244" s="82">
        <f t="shared" ref="I244:I245" si="393">1-H244/G244</f>
        <v>0.29999999999999993</v>
      </c>
      <c r="K244" s="110"/>
      <c r="L244" s="23">
        <f t="shared" ref="L244:L245" si="394">K244*F244</f>
        <v>0</v>
      </c>
      <c r="M244" s="24" t="str">
        <f t="shared" ref="M244:M245" si="395">IF(L244*H244&gt;0,L244*H244,"")</f>
        <v/>
      </c>
      <c r="N244" s="115" t="str">
        <f t="shared" ref="N244:N245" si="396">IF((G244*L244)-(H244*L244)&gt;0,(G244*L244)-(H244*L244),"")</f>
        <v/>
      </c>
      <c r="O244" s="25"/>
      <c r="P244" s="25"/>
      <c r="Q244">
        <f t="shared" ref="Q244:Q245" si="397">IF(K244&gt;0,1,0)</f>
        <v>0</v>
      </c>
    </row>
    <row r="245" spans="1:17" ht="15" customHeight="1" x14ac:dyDescent="0.25">
      <c r="A245" s="18" t="s">
        <v>463</v>
      </c>
      <c r="B245" s="19" t="s">
        <v>464</v>
      </c>
      <c r="C245" s="21" t="s">
        <v>460</v>
      </c>
      <c r="D245" s="21" t="s">
        <v>19</v>
      </c>
      <c r="E245" s="21" t="s">
        <v>36</v>
      </c>
      <c r="F245" s="21" t="s">
        <v>57</v>
      </c>
      <c r="G245" s="12">
        <v>12</v>
      </c>
      <c r="H245" s="43">
        <v>8.4</v>
      </c>
      <c r="I245" s="82">
        <f t="shared" si="393"/>
        <v>0.29999999999999993</v>
      </c>
      <c r="K245" s="110"/>
      <c r="L245" s="23">
        <f t="shared" si="394"/>
        <v>0</v>
      </c>
      <c r="M245" s="24" t="str">
        <f t="shared" si="395"/>
        <v/>
      </c>
      <c r="N245" s="115" t="str">
        <f t="shared" si="396"/>
        <v/>
      </c>
      <c r="O245" s="25"/>
      <c r="P245" s="25"/>
      <c r="Q245">
        <f t="shared" si="397"/>
        <v>0</v>
      </c>
    </row>
    <row r="246" spans="1:17" ht="15" customHeight="1" x14ac:dyDescent="0.25">
      <c r="A246" s="18" t="s">
        <v>465</v>
      </c>
      <c r="B246" s="19" t="s">
        <v>466</v>
      </c>
      <c r="C246" s="21" t="s">
        <v>460</v>
      </c>
      <c r="D246" s="21" t="s">
        <v>19</v>
      </c>
      <c r="E246" s="21" t="s">
        <v>52</v>
      </c>
      <c r="F246" s="21" t="s">
        <v>57</v>
      </c>
      <c r="G246" s="12">
        <v>17</v>
      </c>
      <c r="H246" s="43">
        <v>11.9</v>
      </c>
      <c r="I246" s="82">
        <f t="shared" ref="I246" si="398">1-H246/G246</f>
        <v>0.29999999999999993</v>
      </c>
      <c r="K246" s="110"/>
      <c r="L246" s="23">
        <f t="shared" ref="L246" si="399">K246*F246</f>
        <v>0</v>
      </c>
      <c r="M246" s="24" t="str">
        <f t="shared" ref="M246" si="400">IF(L246*H246&gt;0,L246*H246,"")</f>
        <v/>
      </c>
      <c r="N246" s="115" t="str">
        <f t="shared" ref="N246" si="401">IF((G246*L246)-(H246*L246)&gt;0,(G246*L246)-(H246*L246),"")</f>
        <v/>
      </c>
      <c r="O246" s="25"/>
      <c r="P246" s="25"/>
      <c r="Q246">
        <f t="shared" ref="Q246:Q247" si="402">IF(K246&gt;0,1,0)</f>
        <v>0</v>
      </c>
    </row>
    <row r="247" spans="1:17" ht="18.75" x14ac:dyDescent="0.3">
      <c r="A247" s="9" t="s">
        <v>884</v>
      </c>
      <c r="B247" s="35"/>
      <c r="C247" s="11"/>
      <c r="D247" s="11"/>
      <c r="E247" s="11"/>
      <c r="F247" s="11"/>
      <c r="H247" s="12"/>
      <c r="I247" s="82"/>
      <c r="K247" s="31"/>
      <c r="L247" s="32"/>
      <c r="M247" s="33"/>
      <c r="N247" s="116"/>
      <c r="O247" s="25"/>
      <c r="P247" s="25"/>
      <c r="Q247">
        <f t="shared" si="402"/>
        <v>0</v>
      </c>
    </row>
    <row r="248" spans="1:17" ht="15" customHeight="1" x14ac:dyDescent="0.25">
      <c r="A248" s="18" t="s">
        <v>467</v>
      </c>
      <c r="B248" s="19" t="s">
        <v>468</v>
      </c>
      <c r="C248" s="21" t="s">
        <v>11</v>
      </c>
      <c r="D248" s="21" t="s">
        <v>18</v>
      </c>
      <c r="E248" s="21" t="s">
        <v>11</v>
      </c>
      <c r="F248" s="21" t="s">
        <v>54</v>
      </c>
      <c r="G248" s="12">
        <v>8.5</v>
      </c>
      <c r="H248" s="43">
        <v>5.0999999999999996</v>
      </c>
      <c r="I248" s="82">
        <f t="shared" si="342"/>
        <v>0.4</v>
      </c>
      <c r="K248" s="110"/>
      <c r="L248" s="23">
        <f t="shared" si="369"/>
        <v>0</v>
      </c>
      <c r="M248" s="24" t="str">
        <f t="shared" si="370"/>
        <v/>
      </c>
      <c r="N248" s="115" t="str">
        <f t="shared" si="371"/>
        <v/>
      </c>
      <c r="O248" s="25"/>
      <c r="P248" s="25"/>
      <c r="Q248">
        <f t="shared" si="392"/>
        <v>0</v>
      </c>
    </row>
    <row r="249" spans="1:17" ht="15" customHeight="1" x14ac:dyDescent="0.25">
      <c r="A249" s="18" t="s">
        <v>469</v>
      </c>
      <c r="B249" s="19" t="s">
        <v>470</v>
      </c>
      <c r="C249" s="21" t="s">
        <v>11</v>
      </c>
      <c r="D249" s="21" t="s">
        <v>29</v>
      </c>
      <c r="E249" s="21" t="s">
        <v>11</v>
      </c>
      <c r="F249" s="21" t="s">
        <v>54</v>
      </c>
      <c r="G249" s="12">
        <v>8.5</v>
      </c>
      <c r="H249" s="43">
        <v>5.0999999999999996</v>
      </c>
      <c r="I249" s="82">
        <f t="shared" ref="I249:I252" si="403">1-H249/G249</f>
        <v>0.4</v>
      </c>
      <c r="K249" s="110"/>
      <c r="L249" s="23">
        <f t="shared" ref="L249:L252" si="404">K249*F249</f>
        <v>0</v>
      </c>
      <c r="M249" s="24" t="str">
        <f t="shared" ref="M249:M252" si="405">IF(L249*H249&gt;0,L249*H249,"")</f>
        <v/>
      </c>
      <c r="N249" s="115" t="str">
        <f t="shared" ref="N249:N252" si="406">IF((G249*L249)-(H249*L249)&gt;0,(G249*L249)-(H249*L249),"")</f>
        <v/>
      </c>
      <c r="O249" s="25"/>
      <c r="P249" s="25"/>
      <c r="Q249">
        <f t="shared" ref="Q249:Q252" si="407">IF(K249&gt;0,1,0)</f>
        <v>0</v>
      </c>
    </row>
    <row r="250" spans="1:17" ht="15" customHeight="1" x14ac:dyDescent="0.25">
      <c r="A250" s="18" t="s">
        <v>471</v>
      </c>
      <c r="B250" s="19" t="s">
        <v>472</v>
      </c>
      <c r="C250" s="21" t="s">
        <v>11</v>
      </c>
      <c r="D250" s="21" t="s">
        <v>17</v>
      </c>
      <c r="E250" s="21" t="s">
        <v>11</v>
      </c>
      <c r="F250" s="21" t="s">
        <v>54</v>
      </c>
      <c r="G250" s="12">
        <v>8.5</v>
      </c>
      <c r="H250" s="43">
        <v>5.0999999999999996</v>
      </c>
      <c r="I250" s="82">
        <f t="shared" si="403"/>
        <v>0.4</v>
      </c>
      <c r="K250" s="110"/>
      <c r="L250" s="23">
        <f t="shared" si="404"/>
        <v>0</v>
      </c>
      <c r="M250" s="24" t="str">
        <f t="shared" si="405"/>
        <v/>
      </c>
      <c r="N250" s="115" t="str">
        <f t="shared" si="406"/>
        <v/>
      </c>
      <c r="O250" s="25"/>
      <c r="P250" s="25"/>
      <c r="Q250">
        <f t="shared" si="407"/>
        <v>0</v>
      </c>
    </row>
    <row r="251" spans="1:17" ht="15" customHeight="1" x14ac:dyDescent="0.25">
      <c r="A251" s="18" t="s">
        <v>473</v>
      </c>
      <c r="B251" s="19" t="s">
        <v>474</v>
      </c>
      <c r="C251" s="21" t="s">
        <v>11</v>
      </c>
      <c r="D251" s="21" t="s">
        <v>28</v>
      </c>
      <c r="E251" s="21" t="s">
        <v>11</v>
      </c>
      <c r="F251" s="21" t="s">
        <v>54</v>
      </c>
      <c r="G251" s="12">
        <v>8.5</v>
      </c>
      <c r="H251" s="43">
        <v>5.0999999999999996</v>
      </c>
      <c r="I251" s="82">
        <f t="shared" si="403"/>
        <v>0.4</v>
      </c>
      <c r="K251" s="110"/>
      <c r="L251" s="23">
        <f t="shared" si="404"/>
        <v>0</v>
      </c>
      <c r="M251" s="24" t="str">
        <f t="shared" si="405"/>
        <v/>
      </c>
      <c r="N251" s="115" t="str">
        <f t="shared" si="406"/>
        <v/>
      </c>
      <c r="O251" s="25"/>
      <c r="P251" s="25"/>
      <c r="Q251">
        <f t="shared" si="407"/>
        <v>0</v>
      </c>
    </row>
    <row r="252" spans="1:17" ht="15" customHeight="1" x14ac:dyDescent="0.25">
      <c r="A252" s="18" t="s">
        <v>475</v>
      </c>
      <c r="B252" s="19" t="s">
        <v>476</v>
      </c>
      <c r="C252" s="21" t="s">
        <v>11</v>
      </c>
      <c r="D252" s="21" t="s">
        <v>18</v>
      </c>
      <c r="E252" s="21" t="s">
        <v>11</v>
      </c>
      <c r="F252" s="21" t="s">
        <v>54</v>
      </c>
      <c r="G252" s="12">
        <v>8.5</v>
      </c>
      <c r="H252" s="43">
        <v>5.0999999999999996</v>
      </c>
      <c r="I252" s="82">
        <f t="shared" si="403"/>
        <v>0.4</v>
      </c>
      <c r="K252" s="110"/>
      <c r="L252" s="23">
        <f t="shared" si="404"/>
        <v>0</v>
      </c>
      <c r="M252" s="24" t="str">
        <f t="shared" si="405"/>
        <v/>
      </c>
      <c r="N252" s="115" t="str">
        <f t="shared" si="406"/>
        <v/>
      </c>
      <c r="O252" s="25"/>
      <c r="P252" s="25"/>
      <c r="Q252">
        <f t="shared" si="407"/>
        <v>0</v>
      </c>
    </row>
    <row r="253" spans="1:17" ht="15" customHeight="1" x14ac:dyDescent="0.25">
      <c r="A253" s="18" t="s">
        <v>477</v>
      </c>
      <c r="B253" s="19" t="s">
        <v>478</v>
      </c>
      <c r="C253" s="21" t="s">
        <v>11</v>
      </c>
      <c r="D253" s="21" t="s">
        <v>29</v>
      </c>
      <c r="E253" s="21" t="s">
        <v>11</v>
      </c>
      <c r="F253" s="21" t="s">
        <v>54</v>
      </c>
      <c r="G253" s="12">
        <v>8.5</v>
      </c>
      <c r="H253" s="43">
        <v>5.0999999999999996</v>
      </c>
      <c r="I253" s="82">
        <f t="shared" ref="I253:I255" si="408">1-H253/G253</f>
        <v>0.4</v>
      </c>
      <c r="K253" s="110"/>
      <c r="L253" s="23">
        <f t="shared" ref="L253:L255" si="409">K253*F253</f>
        <v>0</v>
      </c>
      <c r="M253" s="24" t="str">
        <f t="shared" ref="M253:M255" si="410">IF(L253*H253&gt;0,L253*H253,"")</f>
        <v/>
      </c>
      <c r="N253" s="115" t="str">
        <f t="shared" ref="N253:N255" si="411">IF((G253*L253)-(H253*L253)&gt;0,(G253*L253)-(H253*L253),"")</f>
        <v/>
      </c>
      <c r="O253" s="25"/>
      <c r="P253" s="25"/>
      <c r="Q253">
        <f t="shared" ref="Q253:Q255" si="412">IF(K253&gt;0,1,0)</f>
        <v>0</v>
      </c>
    </row>
    <row r="254" spans="1:17" ht="15" customHeight="1" x14ac:dyDescent="0.25">
      <c r="A254" s="18" t="s">
        <v>479</v>
      </c>
      <c r="B254" s="19" t="s">
        <v>480</v>
      </c>
      <c r="C254" s="21" t="s">
        <v>11</v>
      </c>
      <c r="D254" s="21" t="s">
        <v>17</v>
      </c>
      <c r="E254" s="21" t="s">
        <v>11</v>
      </c>
      <c r="F254" s="21" t="s">
        <v>54</v>
      </c>
      <c r="G254" s="12">
        <v>8.5</v>
      </c>
      <c r="H254" s="43">
        <v>5.0999999999999996</v>
      </c>
      <c r="I254" s="82">
        <f t="shared" si="408"/>
        <v>0.4</v>
      </c>
      <c r="K254" s="110"/>
      <c r="L254" s="23">
        <f t="shared" si="409"/>
        <v>0</v>
      </c>
      <c r="M254" s="24" t="str">
        <f t="shared" si="410"/>
        <v/>
      </c>
      <c r="N254" s="115" t="str">
        <f t="shared" si="411"/>
        <v/>
      </c>
      <c r="O254" s="25"/>
      <c r="P254" s="25"/>
      <c r="Q254">
        <f t="shared" si="412"/>
        <v>0</v>
      </c>
    </row>
    <row r="255" spans="1:17" ht="15" customHeight="1" x14ac:dyDescent="0.25">
      <c r="A255" s="18" t="s">
        <v>481</v>
      </c>
      <c r="B255" s="19" t="s">
        <v>482</v>
      </c>
      <c r="C255" s="21" t="s">
        <v>11</v>
      </c>
      <c r="D255" s="21" t="s">
        <v>28</v>
      </c>
      <c r="E255" s="21" t="s">
        <v>11</v>
      </c>
      <c r="F255" s="21" t="s">
        <v>54</v>
      </c>
      <c r="G255" s="12">
        <v>8.5</v>
      </c>
      <c r="H255" s="43">
        <v>5.0999999999999996</v>
      </c>
      <c r="I255" s="82">
        <f t="shared" si="408"/>
        <v>0.4</v>
      </c>
      <c r="K255" s="110"/>
      <c r="L255" s="23">
        <f t="shared" si="409"/>
        <v>0</v>
      </c>
      <c r="M255" s="24" t="str">
        <f t="shared" si="410"/>
        <v/>
      </c>
      <c r="N255" s="115" t="str">
        <f t="shared" si="411"/>
        <v/>
      </c>
      <c r="O255" s="25"/>
      <c r="P255" s="25"/>
      <c r="Q255">
        <f t="shared" si="412"/>
        <v>0</v>
      </c>
    </row>
    <row r="256" spans="1:17" ht="18.75" x14ac:dyDescent="0.3">
      <c r="A256" s="9" t="s">
        <v>885</v>
      </c>
      <c r="B256" s="35"/>
      <c r="C256" s="11"/>
      <c r="D256" s="11"/>
      <c r="E256" s="11"/>
      <c r="F256" s="11"/>
      <c r="H256" s="12"/>
      <c r="I256" s="82"/>
      <c r="K256" s="31"/>
      <c r="L256" s="32"/>
      <c r="M256" s="33"/>
      <c r="N256" s="116"/>
      <c r="O256" s="25"/>
      <c r="P256" s="25"/>
      <c r="Q256">
        <f t="shared" si="392"/>
        <v>0</v>
      </c>
    </row>
    <row r="257" spans="1:17" x14ac:dyDescent="0.25">
      <c r="A257" s="18" t="s">
        <v>483</v>
      </c>
      <c r="B257" s="19" t="s">
        <v>484</v>
      </c>
      <c r="C257" s="21" t="s">
        <v>485</v>
      </c>
      <c r="D257" s="21" t="s">
        <v>18</v>
      </c>
      <c r="E257" s="21" t="s">
        <v>494</v>
      </c>
      <c r="F257" s="21">
        <v>1</v>
      </c>
      <c r="G257" s="12">
        <v>160</v>
      </c>
      <c r="H257" s="43">
        <v>112</v>
      </c>
      <c r="I257" s="82">
        <f t="shared" ref="I257:I261" si="413">1-H257/G257</f>
        <v>0.30000000000000004</v>
      </c>
      <c r="K257" s="110"/>
      <c r="L257" s="23">
        <f t="shared" si="369"/>
        <v>0</v>
      </c>
      <c r="M257" s="24" t="str">
        <f t="shared" si="370"/>
        <v/>
      </c>
      <c r="N257" s="115" t="str">
        <f t="shared" si="371"/>
        <v/>
      </c>
      <c r="O257" s="25"/>
      <c r="P257" s="25"/>
      <c r="Q257">
        <f t="shared" si="392"/>
        <v>0</v>
      </c>
    </row>
    <row r="258" spans="1:17" x14ac:dyDescent="0.25">
      <c r="A258" s="18" t="s">
        <v>486</v>
      </c>
      <c r="B258" s="19" t="s">
        <v>487</v>
      </c>
      <c r="C258" s="21" t="s">
        <v>485</v>
      </c>
      <c r="D258" s="21" t="s">
        <v>19</v>
      </c>
      <c r="E258" s="21" t="s">
        <v>494</v>
      </c>
      <c r="F258" s="21">
        <v>1</v>
      </c>
      <c r="G258" s="12">
        <v>160</v>
      </c>
      <c r="H258" s="43">
        <v>112</v>
      </c>
      <c r="I258" s="82">
        <f t="shared" si="413"/>
        <v>0.30000000000000004</v>
      </c>
      <c r="K258" s="110"/>
      <c r="L258" s="23">
        <f t="shared" ref="L258:L259" si="414">K258*F258</f>
        <v>0</v>
      </c>
      <c r="M258" s="24" t="str">
        <f t="shared" ref="M258:M259" si="415">IF(L258*H258&gt;0,L258*H258,"")</f>
        <v/>
      </c>
      <c r="N258" s="115" t="str">
        <f>IF((G258*L258)-(H258*L258)&gt;0,(G258*L258)-(H258*L258),"")</f>
        <v/>
      </c>
      <c r="O258" s="25"/>
      <c r="P258" s="25"/>
      <c r="Q258">
        <f t="shared" ref="Q258:Q259" si="416">IF(K258&gt;0,1,0)</f>
        <v>0</v>
      </c>
    </row>
    <row r="259" spans="1:17" x14ac:dyDescent="0.25">
      <c r="A259" s="18" t="s">
        <v>488</v>
      </c>
      <c r="B259" s="19" t="s">
        <v>489</v>
      </c>
      <c r="C259" s="21" t="s">
        <v>485</v>
      </c>
      <c r="D259" s="21" t="s">
        <v>20</v>
      </c>
      <c r="E259" s="21" t="s">
        <v>494</v>
      </c>
      <c r="F259" s="21" t="s">
        <v>14</v>
      </c>
      <c r="G259" s="12">
        <v>160</v>
      </c>
      <c r="H259" s="43">
        <v>112</v>
      </c>
      <c r="I259" s="82">
        <f t="shared" si="413"/>
        <v>0.30000000000000004</v>
      </c>
      <c r="K259" s="110"/>
      <c r="L259" s="23">
        <f t="shared" si="414"/>
        <v>0</v>
      </c>
      <c r="M259" s="24" t="str">
        <f t="shared" si="415"/>
        <v/>
      </c>
      <c r="N259" s="115" t="str">
        <f>IF((G259*L259)-(H259*L259)&gt;0,(G259*L259)-(H259*L259),"")</f>
        <v/>
      </c>
      <c r="O259" s="25"/>
      <c r="P259" s="25"/>
      <c r="Q259">
        <f t="shared" si="416"/>
        <v>0</v>
      </c>
    </row>
    <row r="260" spans="1:17" x14ac:dyDescent="0.25">
      <c r="A260" s="18" t="s">
        <v>490</v>
      </c>
      <c r="B260" s="19" t="s">
        <v>491</v>
      </c>
      <c r="C260" s="21" t="s">
        <v>485</v>
      </c>
      <c r="D260" s="21" t="s">
        <v>28</v>
      </c>
      <c r="E260" s="21" t="s">
        <v>494</v>
      </c>
      <c r="F260" s="21">
        <v>1</v>
      </c>
      <c r="G260" s="12">
        <v>160</v>
      </c>
      <c r="H260" s="43">
        <v>112</v>
      </c>
      <c r="I260" s="82">
        <f t="shared" si="413"/>
        <v>0.30000000000000004</v>
      </c>
      <c r="K260" s="110"/>
      <c r="L260" s="23">
        <f t="shared" si="369"/>
        <v>0</v>
      </c>
      <c r="M260" s="24" t="str">
        <f t="shared" si="370"/>
        <v/>
      </c>
      <c r="N260" s="115" t="str">
        <f t="shared" si="371"/>
        <v/>
      </c>
      <c r="O260" s="25"/>
      <c r="P260" s="25"/>
      <c r="Q260">
        <f t="shared" si="392"/>
        <v>0</v>
      </c>
    </row>
    <row r="261" spans="1:17" x14ac:dyDescent="0.25">
      <c r="A261" s="47" t="s">
        <v>492</v>
      </c>
      <c r="B261" s="19" t="s">
        <v>493</v>
      </c>
      <c r="C261" s="21" t="s">
        <v>485</v>
      </c>
      <c r="D261" s="21" t="s">
        <v>34</v>
      </c>
      <c r="E261" s="21" t="s">
        <v>494</v>
      </c>
      <c r="F261" s="21">
        <v>1</v>
      </c>
      <c r="G261" s="12">
        <v>199</v>
      </c>
      <c r="H261" s="43">
        <v>139.30000000000001</v>
      </c>
      <c r="I261" s="82">
        <f t="shared" si="413"/>
        <v>0.29999999999999993</v>
      </c>
      <c r="K261" s="110"/>
      <c r="L261" s="23">
        <f t="shared" si="369"/>
        <v>0</v>
      </c>
      <c r="M261" s="24" t="str">
        <f t="shared" si="370"/>
        <v/>
      </c>
      <c r="N261" s="115" t="str">
        <f t="shared" si="371"/>
        <v/>
      </c>
      <c r="O261" s="25"/>
      <c r="P261" s="25"/>
      <c r="Q261">
        <f t="shared" si="392"/>
        <v>0</v>
      </c>
    </row>
    <row r="262" spans="1:17" ht="18.75" x14ac:dyDescent="0.3">
      <c r="A262" s="172" t="s">
        <v>886</v>
      </c>
      <c r="B262" s="172"/>
      <c r="C262" s="172"/>
      <c r="D262" s="172"/>
      <c r="E262" s="172"/>
      <c r="F262" s="172"/>
      <c r="H262" s="12"/>
      <c r="I262" s="84"/>
      <c r="K262" s="31"/>
      <c r="L262" s="32"/>
      <c r="M262" s="33"/>
      <c r="N262" s="116"/>
      <c r="O262" s="25"/>
      <c r="P262" s="25"/>
      <c r="Q262">
        <f t="shared" si="392"/>
        <v>0</v>
      </c>
    </row>
    <row r="263" spans="1:17" x14ac:dyDescent="0.25">
      <c r="A263" s="18" t="s">
        <v>495</v>
      </c>
      <c r="B263" s="37" t="s">
        <v>496</v>
      </c>
      <c r="C263" s="20" t="s">
        <v>11</v>
      </c>
      <c r="D263" s="21" t="s">
        <v>34</v>
      </c>
      <c r="E263" s="38" t="s">
        <v>497</v>
      </c>
      <c r="F263" s="21" t="s">
        <v>14</v>
      </c>
      <c r="G263" s="12">
        <v>235</v>
      </c>
      <c r="H263" s="43">
        <v>164.5</v>
      </c>
      <c r="I263" s="82">
        <f t="shared" si="342"/>
        <v>0.30000000000000004</v>
      </c>
      <c r="K263" s="110"/>
      <c r="L263" s="23">
        <f t="shared" ref="L263:L264" si="417">K263*F263</f>
        <v>0</v>
      </c>
      <c r="M263" s="24" t="str">
        <f t="shared" ref="M263:M264" si="418">IF(L263*H263&gt;0,L263*H263,"")</f>
        <v/>
      </c>
      <c r="N263" s="115" t="str">
        <f t="shared" ref="N263:N264" si="419">IF((G263*L263)-(H263*L263)&gt;0,(G263*L263)-(H263*L263),"")</f>
        <v/>
      </c>
      <c r="O263" s="25"/>
      <c r="P263" s="25"/>
      <c r="Q263">
        <f t="shared" si="392"/>
        <v>0</v>
      </c>
    </row>
    <row r="264" spans="1:17" x14ac:dyDescent="0.25">
      <c r="A264" s="18" t="s">
        <v>806</v>
      </c>
      <c r="B264" s="37" t="s">
        <v>496</v>
      </c>
      <c r="C264" s="20" t="s">
        <v>11</v>
      </c>
      <c r="D264" s="21" t="s">
        <v>34</v>
      </c>
      <c r="E264" s="38" t="s">
        <v>807</v>
      </c>
      <c r="F264" s="21" t="s">
        <v>14</v>
      </c>
      <c r="G264" s="12">
        <v>445</v>
      </c>
      <c r="H264" s="43">
        <v>311.5</v>
      </c>
      <c r="I264" s="82">
        <f t="shared" si="342"/>
        <v>0.30000000000000004</v>
      </c>
      <c r="K264" s="110"/>
      <c r="L264" s="23">
        <f t="shared" si="417"/>
        <v>0</v>
      </c>
      <c r="M264" s="24" t="str">
        <f t="shared" si="418"/>
        <v/>
      </c>
      <c r="N264" s="115" t="str">
        <f t="shared" si="419"/>
        <v/>
      </c>
      <c r="O264" s="25"/>
      <c r="P264" s="25"/>
    </row>
    <row r="265" spans="1:17" ht="18.75" x14ac:dyDescent="0.3">
      <c r="A265" s="172" t="s">
        <v>787</v>
      </c>
      <c r="B265" s="172"/>
      <c r="C265" s="172"/>
      <c r="D265" s="172"/>
      <c r="E265" s="172"/>
      <c r="F265" s="172"/>
      <c r="H265" s="12"/>
      <c r="I265" s="84"/>
      <c r="K265" s="31"/>
      <c r="L265" s="32"/>
      <c r="M265" s="33"/>
      <c r="N265" s="116"/>
      <c r="O265" s="25"/>
      <c r="P265" s="25"/>
      <c r="Q265">
        <f t="shared" ref="Q265" si="420">IF(K265&gt;0,1,0)</f>
        <v>0</v>
      </c>
    </row>
    <row r="266" spans="1:17" x14ac:dyDescent="0.25">
      <c r="A266" s="18" t="s">
        <v>498</v>
      </c>
      <c r="B266" s="45" t="s">
        <v>499</v>
      </c>
      <c r="C266" s="20" t="s">
        <v>11</v>
      </c>
      <c r="D266" s="21" t="s">
        <v>34</v>
      </c>
      <c r="E266" s="38" t="s">
        <v>40</v>
      </c>
      <c r="F266" s="21" t="s">
        <v>14</v>
      </c>
      <c r="G266" s="12">
        <v>252</v>
      </c>
      <c r="H266" s="43">
        <v>176.4</v>
      </c>
      <c r="I266" s="82">
        <f t="shared" si="342"/>
        <v>0.29999999999999993</v>
      </c>
      <c r="K266" s="110"/>
      <c r="L266" s="23">
        <f>K266*F266</f>
        <v>0</v>
      </c>
      <c r="M266" s="24" t="str">
        <f>IF(L266*H266&gt;0,L266*H266,"")</f>
        <v/>
      </c>
      <c r="N266" s="115" t="str">
        <f>IF((G266*L266)-(H266*L266)&gt;0,(G266*L266)-(H266*L266),"")</f>
        <v/>
      </c>
      <c r="O266" s="25"/>
      <c r="P266" s="25"/>
      <c r="Q266">
        <f t="shared" si="392"/>
        <v>0</v>
      </c>
    </row>
    <row r="267" spans="1:17" x14ac:dyDescent="0.25">
      <c r="A267" s="18" t="s">
        <v>840</v>
      </c>
      <c r="B267" s="45" t="s">
        <v>909</v>
      </c>
      <c r="D267" s="21" t="s">
        <v>26</v>
      </c>
      <c r="E267" s="38" t="s">
        <v>13</v>
      </c>
      <c r="F267" s="21" t="s">
        <v>14</v>
      </c>
      <c r="G267" s="12">
        <v>222</v>
      </c>
      <c r="H267" s="43">
        <v>155.4</v>
      </c>
      <c r="I267" s="82">
        <f t="shared" si="342"/>
        <v>0.29999999999999993</v>
      </c>
      <c r="K267" s="110"/>
      <c r="L267" s="23">
        <f t="shared" ref="L267:L269" si="421">K267*F267</f>
        <v>0</v>
      </c>
      <c r="M267" s="24" t="str">
        <f t="shared" ref="M267:M269" si="422">IF(L267*H267&gt;0,L267*H267,"")</f>
        <v/>
      </c>
      <c r="N267" s="115" t="str">
        <f t="shared" ref="N267:N269" si="423">IF((G267*L267)-(H267*L267)&gt;0,(G267*L267)-(H267*L267),"")</f>
        <v/>
      </c>
      <c r="O267" s="25"/>
      <c r="P267" s="25"/>
    </row>
    <row r="268" spans="1:17" x14ac:dyDescent="0.25">
      <c r="A268" s="18" t="s">
        <v>841</v>
      </c>
      <c r="B268" s="45" t="s">
        <v>910</v>
      </c>
      <c r="D268" s="21" t="s">
        <v>842</v>
      </c>
      <c r="E268" s="38" t="s">
        <v>13</v>
      </c>
      <c r="F268" s="21" t="s">
        <v>14</v>
      </c>
      <c r="G268" s="12">
        <v>222</v>
      </c>
      <c r="H268" s="43">
        <v>155.4</v>
      </c>
      <c r="I268" s="82">
        <f t="shared" si="342"/>
        <v>0.29999999999999993</v>
      </c>
      <c r="K268" s="110"/>
      <c r="L268" s="23">
        <f t="shared" si="421"/>
        <v>0</v>
      </c>
      <c r="M268" s="24" t="str">
        <f t="shared" si="422"/>
        <v/>
      </c>
      <c r="N268" s="115" t="str">
        <f t="shared" si="423"/>
        <v/>
      </c>
      <c r="O268" s="25"/>
      <c r="P268" s="25"/>
    </row>
    <row r="269" spans="1:17" x14ac:dyDescent="0.25">
      <c r="A269" s="18" t="s">
        <v>843</v>
      </c>
      <c r="B269" s="45" t="s">
        <v>911</v>
      </c>
      <c r="D269" s="21" t="s">
        <v>23</v>
      </c>
      <c r="E269" s="38" t="s">
        <v>13</v>
      </c>
      <c r="F269" s="21" t="s">
        <v>14</v>
      </c>
      <c r="G269" s="12">
        <v>222</v>
      </c>
      <c r="H269" s="43">
        <v>155.4</v>
      </c>
      <c r="I269" s="82">
        <f t="shared" si="342"/>
        <v>0.29999999999999993</v>
      </c>
      <c r="K269" s="110"/>
      <c r="L269" s="23">
        <f t="shared" si="421"/>
        <v>0</v>
      </c>
      <c r="M269" s="24" t="str">
        <f t="shared" si="422"/>
        <v/>
      </c>
      <c r="N269" s="115" t="str">
        <f t="shared" si="423"/>
        <v/>
      </c>
      <c r="O269" s="25"/>
      <c r="P269" s="25"/>
    </row>
    <row r="270" spans="1:17" ht="23.25" x14ac:dyDescent="0.35">
      <c r="A270" s="171" t="s">
        <v>508</v>
      </c>
      <c r="B270" s="171"/>
      <c r="C270" s="171"/>
      <c r="D270" s="171"/>
      <c r="E270" s="171"/>
      <c r="F270" s="171"/>
      <c r="G270" s="171"/>
      <c r="H270" s="145"/>
      <c r="I270" s="82"/>
      <c r="K270" s="26"/>
      <c r="L270" s="27"/>
      <c r="M270" s="28"/>
      <c r="N270" s="120"/>
      <c r="O270" s="25"/>
      <c r="P270" s="25"/>
      <c r="Q270">
        <f t="shared" si="392"/>
        <v>0</v>
      </c>
    </row>
    <row r="271" spans="1:17" ht="18.75" x14ac:dyDescent="0.3">
      <c r="A271" s="9" t="s">
        <v>507</v>
      </c>
      <c r="B271" s="29"/>
      <c r="C271" s="11"/>
      <c r="D271" s="11"/>
      <c r="E271" s="11"/>
      <c r="F271" s="11"/>
      <c r="H271" s="12"/>
      <c r="I271" s="82"/>
      <c r="K271" s="26"/>
      <c r="L271" s="27"/>
      <c r="M271" s="28"/>
      <c r="N271" s="120"/>
      <c r="O271" s="25"/>
      <c r="P271" s="25"/>
      <c r="Q271">
        <f t="shared" si="392"/>
        <v>0</v>
      </c>
    </row>
    <row r="272" spans="1:17" x14ac:dyDescent="0.25">
      <c r="A272" s="18" t="s">
        <v>509</v>
      </c>
      <c r="B272" s="19" t="s">
        <v>511</v>
      </c>
      <c r="C272" s="21" t="s">
        <v>11</v>
      </c>
      <c r="D272" s="21" t="s">
        <v>29</v>
      </c>
      <c r="E272" s="21" t="s">
        <v>11</v>
      </c>
      <c r="F272" s="21" t="s">
        <v>25</v>
      </c>
      <c r="G272" s="12">
        <v>0.41</v>
      </c>
      <c r="H272" s="43">
        <v>0.28699999999999998</v>
      </c>
      <c r="I272" s="82">
        <f t="shared" ref="I272:I328" si="424">1-H272/G272</f>
        <v>0.30000000000000004</v>
      </c>
      <c r="K272" s="110"/>
      <c r="L272" s="23">
        <f t="shared" ref="L272" si="425">K272*F272</f>
        <v>0</v>
      </c>
      <c r="M272" s="24" t="str">
        <f t="shared" ref="M272" si="426">IF(L272*H272&gt;0,L272*H272,"")</f>
        <v/>
      </c>
      <c r="N272" s="115" t="str">
        <f t="shared" ref="N272" si="427">IF((G272*L272)-(H272*L272)&gt;0,(G272*L272)-(H272*L272),"")</f>
        <v/>
      </c>
      <c r="O272" s="25"/>
      <c r="P272" s="25"/>
      <c r="Q272">
        <f t="shared" si="392"/>
        <v>0</v>
      </c>
    </row>
    <row r="273" spans="1:17" x14ac:dyDescent="0.25">
      <c r="A273" s="18" t="s">
        <v>510</v>
      </c>
      <c r="B273" s="19" t="s">
        <v>566</v>
      </c>
      <c r="C273" s="21" t="s">
        <v>11</v>
      </c>
      <c r="D273" s="21" t="s">
        <v>513</v>
      </c>
      <c r="E273" s="21" t="s">
        <v>11</v>
      </c>
      <c r="F273" s="21" t="s">
        <v>25</v>
      </c>
      <c r="G273" s="12">
        <v>0.69</v>
      </c>
      <c r="H273" s="43">
        <v>0.48299999999999998</v>
      </c>
      <c r="I273" s="82">
        <f t="shared" si="424"/>
        <v>0.29999999999999993</v>
      </c>
      <c r="K273" s="110"/>
      <c r="L273" s="23">
        <f t="shared" ref="L273:L274" si="428">K273*F273</f>
        <v>0</v>
      </c>
      <c r="M273" s="24" t="str">
        <f t="shared" ref="M273:M274" si="429">IF(L273*H273&gt;0,L273*H273,"")</f>
        <v/>
      </c>
      <c r="N273" s="115" t="str">
        <f t="shared" ref="N273:N274" si="430">IF((G273*L273)-(H273*L273)&gt;0,(G273*L273)-(H273*L273),"")</f>
        <v/>
      </c>
      <c r="O273" s="25"/>
      <c r="P273" s="25"/>
      <c r="Q273">
        <f t="shared" ref="Q273:Q274" si="431">IF(K273&gt;0,1,0)</f>
        <v>0</v>
      </c>
    </row>
    <row r="274" spans="1:17" x14ac:dyDescent="0.25">
      <c r="A274" s="18" t="s">
        <v>512</v>
      </c>
      <c r="B274" s="19" t="s">
        <v>522</v>
      </c>
      <c r="C274" s="21" t="s">
        <v>11</v>
      </c>
      <c r="D274" s="21" t="s">
        <v>514</v>
      </c>
      <c r="E274" s="21" t="s">
        <v>11</v>
      </c>
      <c r="F274" s="21" t="s">
        <v>25</v>
      </c>
      <c r="G274" s="12">
        <v>0.43</v>
      </c>
      <c r="H274" s="43">
        <v>0.30099999999999999</v>
      </c>
      <c r="I274" s="82">
        <f t="shared" ref="I274" si="432">1-H274/G274</f>
        <v>0.30000000000000004</v>
      </c>
      <c r="K274" s="110"/>
      <c r="L274" s="23">
        <f t="shared" si="428"/>
        <v>0</v>
      </c>
      <c r="M274" s="24" t="str">
        <f t="shared" si="429"/>
        <v/>
      </c>
      <c r="N274" s="115" t="str">
        <f t="shared" si="430"/>
        <v/>
      </c>
      <c r="O274" s="25"/>
      <c r="P274" s="25"/>
      <c r="Q274">
        <f t="shared" si="431"/>
        <v>0</v>
      </c>
    </row>
    <row r="275" spans="1:17" x14ac:dyDescent="0.25">
      <c r="A275" s="18" t="s">
        <v>515</v>
      </c>
      <c r="B275" s="19" t="s">
        <v>516</v>
      </c>
      <c r="C275" s="21" t="s">
        <v>11</v>
      </c>
      <c r="D275" s="21" t="s">
        <v>517</v>
      </c>
      <c r="E275" s="21" t="s">
        <v>11</v>
      </c>
      <c r="F275" s="21" t="s">
        <v>25</v>
      </c>
      <c r="G275" s="12">
        <v>0.43</v>
      </c>
      <c r="H275" s="43">
        <v>0.30099999999999999</v>
      </c>
      <c r="I275" s="82">
        <f t="shared" ref="I275:I281" si="433">1-H275/G275</f>
        <v>0.30000000000000004</v>
      </c>
      <c r="K275" s="110"/>
      <c r="L275" s="23">
        <f t="shared" ref="L275:L281" si="434">K275*F275</f>
        <v>0</v>
      </c>
      <c r="M275" s="24" t="str">
        <f t="shared" ref="M275:M281" si="435">IF(L275*H275&gt;0,L275*H275,"")</f>
        <v/>
      </c>
      <c r="N275" s="115" t="str">
        <f t="shared" ref="N275:N281" si="436">IF((G275*L275)-(H275*L275)&gt;0,(G275*L275)-(H275*L275),"")</f>
        <v/>
      </c>
      <c r="O275" s="25"/>
      <c r="P275" s="25"/>
      <c r="Q275">
        <f t="shared" ref="Q275:Q280" si="437">IF(K275&gt;0,1,0)</f>
        <v>0</v>
      </c>
    </row>
    <row r="276" spans="1:17" x14ac:dyDescent="0.25">
      <c r="A276" s="18" t="s">
        <v>518</v>
      </c>
      <c r="B276" s="19" t="s">
        <v>521</v>
      </c>
      <c r="C276" s="21" t="s">
        <v>11</v>
      </c>
      <c r="D276" s="21" t="s">
        <v>519</v>
      </c>
      <c r="E276" s="21" t="s">
        <v>11</v>
      </c>
      <c r="F276" s="21" t="s">
        <v>25</v>
      </c>
      <c r="G276" s="12">
        <v>0.43</v>
      </c>
      <c r="H276" s="43">
        <v>0.30099999999999999</v>
      </c>
      <c r="I276" s="82">
        <f t="shared" si="433"/>
        <v>0.30000000000000004</v>
      </c>
      <c r="K276" s="110"/>
      <c r="L276" s="23">
        <f t="shared" si="434"/>
        <v>0</v>
      </c>
      <c r="M276" s="24" t="str">
        <f t="shared" si="435"/>
        <v/>
      </c>
      <c r="N276" s="115" t="str">
        <f t="shared" si="436"/>
        <v/>
      </c>
      <c r="O276" s="25"/>
      <c r="P276" s="25"/>
      <c r="Q276">
        <f t="shared" si="437"/>
        <v>0</v>
      </c>
    </row>
    <row r="277" spans="1:17" x14ac:dyDescent="0.25">
      <c r="A277" s="18" t="s">
        <v>520</v>
      </c>
      <c r="B277" s="19" t="s">
        <v>523</v>
      </c>
      <c r="C277" s="21" t="s">
        <v>11</v>
      </c>
      <c r="D277" s="21" t="s">
        <v>524</v>
      </c>
      <c r="E277" s="21" t="s">
        <v>11</v>
      </c>
      <c r="F277" s="21" t="s">
        <v>25</v>
      </c>
      <c r="G277" s="12">
        <v>0.43</v>
      </c>
      <c r="H277" s="43">
        <v>0.30099999999999999</v>
      </c>
      <c r="I277" s="82">
        <f t="shared" si="433"/>
        <v>0.30000000000000004</v>
      </c>
      <c r="K277" s="110"/>
      <c r="L277" s="23">
        <f t="shared" si="434"/>
        <v>0</v>
      </c>
      <c r="M277" s="24" t="str">
        <f t="shared" si="435"/>
        <v/>
      </c>
      <c r="N277" s="115" t="str">
        <f t="shared" si="436"/>
        <v/>
      </c>
      <c r="O277" s="25"/>
      <c r="P277" s="25"/>
      <c r="Q277">
        <f t="shared" si="437"/>
        <v>0</v>
      </c>
    </row>
    <row r="278" spans="1:17" x14ac:dyDescent="0.25">
      <c r="A278" s="18" t="s">
        <v>525</v>
      </c>
      <c r="B278" s="19" t="s">
        <v>526</v>
      </c>
      <c r="C278" s="21" t="s">
        <v>11</v>
      </c>
      <c r="D278" s="21" t="s">
        <v>527</v>
      </c>
      <c r="E278" s="21" t="s">
        <v>11</v>
      </c>
      <c r="F278" s="21" t="s">
        <v>25</v>
      </c>
      <c r="G278" s="12">
        <v>0.43</v>
      </c>
      <c r="H278" s="43">
        <v>0.30099999999999999</v>
      </c>
      <c r="I278" s="82">
        <f t="shared" si="433"/>
        <v>0.30000000000000004</v>
      </c>
      <c r="K278" s="110"/>
      <c r="L278" s="23">
        <f t="shared" si="434"/>
        <v>0</v>
      </c>
      <c r="M278" s="24" t="str">
        <f t="shared" si="435"/>
        <v/>
      </c>
      <c r="N278" s="115" t="str">
        <f t="shared" si="436"/>
        <v/>
      </c>
      <c r="O278" s="25"/>
      <c r="P278" s="25"/>
      <c r="Q278">
        <f t="shared" si="437"/>
        <v>0</v>
      </c>
    </row>
    <row r="279" spans="1:17" x14ac:dyDescent="0.25">
      <c r="A279" s="18" t="s">
        <v>528</v>
      </c>
      <c r="B279" s="19" t="s">
        <v>529</v>
      </c>
      <c r="C279" s="21" t="s">
        <v>11</v>
      </c>
      <c r="D279" s="21" t="s">
        <v>530</v>
      </c>
      <c r="E279" s="21" t="s">
        <v>11</v>
      </c>
      <c r="F279" s="21" t="s">
        <v>25</v>
      </c>
      <c r="G279" s="12">
        <v>0.43</v>
      </c>
      <c r="H279" s="43">
        <v>0.30099999999999999</v>
      </c>
      <c r="I279" s="82">
        <f t="shared" si="433"/>
        <v>0.30000000000000004</v>
      </c>
      <c r="K279" s="110"/>
      <c r="L279" s="23">
        <f t="shared" si="434"/>
        <v>0</v>
      </c>
      <c r="M279" s="24" t="str">
        <f t="shared" si="435"/>
        <v/>
      </c>
      <c r="N279" s="115" t="str">
        <f t="shared" si="436"/>
        <v/>
      </c>
      <c r="O279" s="25"/>
      <c r="P279" s="25"/>
      <c r="Q279">
        <f t="shared" si="437"/>
        <v>0</v>
      </c>
    </row>
    <row r="280" spans="1:17" x14ac:dyDescent="0.25">
      <c r="A280" s="18" t="s">
        <v>531</v>
      </c>
      <c r="B280" s="19" t="s">
        <v>532</v>
      </c>
      <c r="C280" s="21" t="s">
        <v>11</v>
      </c>
      <c r="D280" s="21" t="s">
        <v>533</v>
      </c>
      <c r="E280" s="21" t="s">
        <v>11</v>
      </c>
      <c r="F280" s="21" t="s">
        <v>25</v>
      </c>
      <c r="G280" s="12">
        <v>0.43</v>
      </c>
      <c r="H280" s="43">
        <v>0.30099999999999999</v>
      </c>
      <c r="I280" s="82">
        <f t="shared" si="433"/>
        <v>0.30000000000000004</v>
      </c>
      <c r="K280" s="110"/>
      <c r="L280" s="23">
        <f t="shared" si="434"/>
        <v>0</v>
      </c>
      <c r="M280" s="24" t="str">
        <f t="shared" si="435"/>
        <v/>
      </c>
      <c r="N280" s="115" t="str">
        <f t="shared" si="436"/>
        <v/>
      </c>
      <c r="O280" s="25"/>
      <c r="P280" s="25"/>
      <c r="Q280">
        <f t="shared" si="437"/>
        <v>0</v>
      </c>
    </row>
    <row r="281" spans="1:17" x14ac:dyDescent="0.25">
      <c r="A281" s="18" t="s">
        <v>534</v>
      </c>
      <c r="B281" s="19" t="s">
        <v>535</v>
      </c>
      <c r="C281" s="21" t="s">
        <v>11</v>
      </c>
      <c r="D281" s="21" t="s">
        <v>536</v>
      </c>
      <c r="E281" s="21" t="s">
        <v>11</v>
      </c>
      <c r="F281" s="21" t="s">
        <v>25</v>
      </c>
      <c r="G281" s="12">
        <v>0.43</v>
      </c>
      <c r="H281" s="43">
        <v>0.30099999999999999</v>
      </c>
      <c r="I281" s="82">
        <f t="shared" si="433"/>
        <v>0.30000000000000004</v>
      </c>
      <c r="K281" s="110"/>
      <c r="L281" s="23">
        <f t="shared" si="434"/>
        <v>0</v>
      </c>
      <c r="M281" s="24" t="str">
        <f t="shared" si="435"/>
        <v/>
      </c>
      <c r="N281" s="115" t="str">
        <f t="shared" si="436"/>
        <v/>
      </c>
      <c r="O281" s="25"/>
      <c r="P281" s="25"/>
      <c r="Q281">
        <f t="shared" ref="Q281" si="438">IF(K281&gt;0,1,0)</f>
        <v>0</v>
      </c>
    </row>
    <row r="282" spans="1:17" x14ac:dyDescent="0.25">
      <c r="A282" s="18" t="s">
        <v>537</v>
      </c>
      <c r="B282" s="19" t="s">
        <v>538</v>
      </c>
      <c r="C282" s="21" t="s">
        <v>11</v>
      </c>
      <c r="D282" s="21" t="s">
        <v>539</v>
      </c>
      <c r="E282" s="21" t="s">
        <v>11</v>
      </c>
      <c r="F282" s="21" t="s">
        <v>25</v>
      </c>
      <c r="G282" s="12">
        <v>0.43</v>
      </c>
      <c r="H282" s="43">
        <v>0.30099999999999999</v>
      </c>
      <c r="I282" s="82">
        <f t="shared" ref="I282:I284" si="439">1-H282/G282</f>
        <v>0.30000000000000004</v>
      </c>
      <c r="K282" s="110"/>
      <c r="L282" s="23">
        <f t="shared" ref="L282:L284" si="440">K282*F282</f>
        <v>0</v>
      </c>
      <c r="M282" s="24" t="str">
        <f t="shared" ref="M282:M284" si="441">IF(L282*H282&gt;0,L282*H282,"")</f>
        <v/>
      </c>
      <c r="N282" s="115" t="str">
        <f t="shared" ref="N282:N284" si="442">IF((G282*L282)-(H282*L282)&gt;0,(G282*L282)-(H282*L282),"")</f>
        <v/>
      </c>
      <c r="O282" s="25"/>
      <c r="P282" s="25"/>
      <c r="Q282">
        <f t="shared" ref="Q282:Q284" si="443">IF(K282&gt;0,1,0)</f>
        <v>0</v>
      </c>
    </row>
    <row r="283" spans="1:17" x14ac:dyDescent="0.25">
      <c r="A283" s="18" t="s">
        <v>540</v>
      </c>
      <c r="B283" s="19" t="s">
        <v>541</v>
      </c>
      <c r="C283" s="21" t="s">
        <v>11</v>
      </c>
      <c r="D283" s="21" t="s">
        <v>542</v>
      </c>
      <c r="E283" s="21" t="s">
        <v>11</v>
      </c>
      <c r="F283" s="21" t="s">
        <v>25</v>
      </c>
      <c r="G283" s="12">
        <v>0.43</v>
      </c>
      <c r="H283" s="43">
        <v>0.30099999999999999</v>
      </c>
      <c r="I283" s="82">
        <f t="shared" si="439"/>
        <v>0.30000000000000004</v>
      </c>
      <c r="K283" s="110"/>
      <c r="L283" s="23">
        <f t="shared" si="440"/>
        <v>0</v>
      </c>
      <c r="M283" s="24" t="str">
        <f t="shared" si="441"/>
        <v/>
      </c>
      <c r="N283" s="115" t="str">
        <f t="shared" si="442"/>
        <v/>
      </c>
      <c r="O283" s="25"/>
      <c r="P283" s="25"/>
      <c r="Q283">
        <f t="shared" si="443"/>
        <v>0</v>
      </c>
    </row>
    <row r="284" spans="1:17" x14ac:dyDescent="0.25">
      <c r="A284" s="18" t="s">
        <v>543</v>
      </c>
      <c r="B284" s="19" t="s">
        <v>544</v>
      </c>
      <c r="C284" s="21" t="s">
        <v>11</v>
      </c>
      <c r="D284" s="21" t="s">
        <v>545</v>
      </c>
      <c r="E284" s="21" t="s">
        <v>11</v>
      </c>
      <c r="F284" s="21" t="s">
        <v>25</v>
      </c>
      <c r="G284" s="12">
        <v>0.43</v>
      </c>
      <c r="H284" s="43">
        <v>0.30099999999999999</v>
      </c>
      <c r="I284" s="82">
        <f t="shared" si="439"/>
        <v>0.30000000000000004</v>
      </c>
      <c r="K284" s="110"/>
      <c r="L284" s="23">
        <f t="shared" si="440"/>
        <v>0</v>
      </c>
      <c r="M284" s="24" t="str">
        <f t="shared" si="441"/>
        <v/>
      </c>
      <c r="N284" s="115" t="str">
        <f t="shared" si="442"/>
        <v/>
      </c>
      <c r="O284" s="25"/>
      <c r="P284" s="25"/>
      <c r="Q284">
        <f t="shared" si="443"/>
        <v>0</v>
      </c>
    </row>
    <row r="285" spans="1:17" x14ac:dyDescent="0.25">
      <c r="A285" s="18" t="s">
        <v>546</v>
      </c>
      <c r="B285" s="19" t="s">
        <v>547</v>
      </c>
      <c r="C285" s="21" t="s">
        <v>11</v>
      </c>
      <c r="D285" s="21" t="s">
        <v>548</v>
      </c>
      <c r="E285" s="21" t="s">
        <v>11</v>
      </c>
      <c r="F285" s="21" t="s">
        <v>25</v>
      </c>
      <c r="G285" s="12">
        <v>0.43</v>
      </c>
      <c r="H285" s="43">
        <v>0.30099999999999999</v>
      </c>
      <c r="I285" s="82">
        <f t="shared" ref="I285" si="444">1-H285/G285</f>
        <v>0.30000000000000004</v>
      </c>
      <c r="K285" s="110"/>
      <c r="L285" s="23">
        <f t="shared" ref="L285" si="445">K285*F285</f>
        <v>0</v>
      </c>
      <c r="M285" s="24" t="str">
        <f t="shared" ref="M285" si="446">IF(L285*H285&gt;0,L285*H285,"")</f>
        <v/>
      </c>
      <c r="N285" s="115" t="str">
        <f t="shared" ref="N285" si="447">IF((G285*L285)-(H285*L285)&gt;0,(G285*L285)-(H285*L285),"")</f>
        <v/>
      </c>
      <c r="O285" s="25"/>
      <c r="P285" s="25"/>
      <c r="Q285">
        <f t="shared" ref="Q285" si="448">IF(K285&gt;0,1,0)</f>
        <v>0</v>
      </c>
    </row>
    <row r="286" spans="1:17" x14ac:dyDescent="0.25">
      <c r="A286" s="18" t="s">
        <v>549</v>
      </c>
      <c r="B286" s="19" t="s">
        <v>550</v>
      </c>
      <c r="C286" s="21" t="s">
        <v>11</v>
      </c>
      <c r="D286" s="21" t="s">
        <v>551</v>
      </c>
      <c r="E286" s="21" t="s">
        <v>11</v>
      </c>
      <c r="F286" s="21" t="s">
        <v>25</v>
      </c>
      <c r="G286" s="12">
        <v>0.45</v>
      </c>
      <c r="H286" s="43">
        <v>0.315</v>
      </c>
      <c r="I286" s="82">
        <f t="shared" ref="I286" si="449">1-H286/G286</f>
        <v>0.30000000000000004</v>
      </c>
      <c r="K286" s="110"/>
      <c r="L286" s="23">
        <f t="shared" ref="L286" si="450">K286*F286</f>
        <v>0</v>
      </c>
      <c r="M286" s="24" t="str">
        <f t="shared" ref="M286" si="451">IF(L286*H286&gt;0,L286*H286,"")</f>
        <v/>
      </c>
      <c r="N286" s="115" t="str">
        <f t="shared" ref="N286" si="452">IF((G286*L286)-(H286*L286)&gt;0,(G286*L286)-(H286*L286),"")</f>
        <v/>
      </c>
      <c r="O286" s="25"/>
      <c r="P286" s="25"/>
      <c r="Q286">
        <f t="shared" ref="Q286" si="453">IF(K286&gt;0,1,0)</f>
        <v>0</v>
      </c>
    </row>
    <row r="287" spans="1:17" x14ac:dyDescent="0.25">
      <c r="A287" s="18" t="s">
        <v>552</v>
      </c>
      <c r="B287" s="19" t="s">
        <v>557</v>
      </c>
      <c r="C287" s="21" t="s">
        <v>11</v>
      </c>
      <c r="D287" s="21" t="s">
        <v>553</v>
      </c>
      <c r="E287" s="21" t="s">
        <v>11</v>
      </c>
      <c r="F287" s="21" t="s">
        <v>25</v>
      </c>
      <c r="G287" s="12">
        <v>0.45</v>
      </c>
      <c r="H287" s="43">
        <v>0.315</v>
      </c>
      <c r="I287" s="82">
        <f t="shared" ref="I287:I288" si="454">1-H287/G287</f>
        <v>0.30000000000000004</v>
      </c>
      <c r="K287" s="110"/>
      <c r="L287" s="23">
        <f t="shared" ref="L287:L288" si="455">K287*F287</f>
        <v>0</v>
      </c>
      <c r="M287" s="24" t="str">
        <f t="shared" ref="M287:M288" si="456">IF(L287*H287&gt;0,L287*H287,"")</f>
        <v/>
      </c>
      <c r="N287" s="115" t="str">
        <f t="shared" ref="N287:N288" si="457">IF((G287*L287)-(H287*L287)&gt;0,(G287*L287)-(H287*L287),"")</f>
        <v/>
      </c>
      <c r="O287" s="25"/>
      <c r="P287" s="25"/>
      <c r="Q287">
        <f t="shared" ref="Q287:Q288" si="458">IF(K287&gt;0,1,0)</f>
        <v>0</v>
      </c>
    </row>
    <row r="288" spans="1:17" x14ac:dyDescent="0.25">
      <c r="A288" s="18" t="s">
        <v>554</v>
      </c>
      <c r="B288" s="19" t="s">
        <v>555</v>
      </c>
      <c r="C288" s="21" t="s">
        <v>11</v>
      </c>
      <c r="D288" s="21" t="s">
        <v>556</v>
      </c>
      <c r="E288" s="21" t="s">
        <v>11</v>
      </c>
      <c r="F288" s="21" t="s">
        <v>25</v>
      </c>
      <c r="G288" s="12">
        <v>0.69</v>
      </c>
      <c r="H288" s="43">
        <v>0.48299999999999998</v>
      </c>
      <c r="I288" s="82">
        <f t="shared" si="454"/>
        <v>0.29999999999999993</v>
      </c>
      <c r="K288" s="110"/>
      <c r="L288" s="23">
        <f t="shared" si="455"/>
        <v>0</v>
      </c>
      <c r="M288" s="24" t="str">
        <f t="shared" si="456"/>
        <v/>
      </c>
      <c r="N288" s="115" t="str">
        <f t="shared" si="457"/>
        <v/>
      </c>
      <c r="O288" s="25"/>
      <c r="P288" s="25"/>
      <c r="Q288">
        <f t="shared" si="458"/>
        <v>0</v>
      </c>
    </row>
    <row r="289" spans="1:17" x14ac:dyDescent="0.25">
      <c r="A289" s="18" t="s">
        <v>558</v>
      </c>
      <c r="B289" s="19" t="s">
        <v>559</v>
      </c>
      <c r="C289" s="21" t="s">
        <v>11</v>
      </c>
      <c r="D289" s="21" t="s">
        <v>560</v>
      </c>
      <c r="E289" s="21" t="s">
        <v>11</v>
      </c>
      <c r="F289" s="21" t="s">
        <v>25</v>
      </c>
      <c r="G289" s="12">
        <v>0.69</v>
      </c>
      <c r="H289" s="43">
        <v>0.48299999999999998</v>
      </c>
      <c r="I289" s="82">
        <f t="shared" ref="I289" si="459">1-H289/G289</f>
        <v>0.29999999999999993</v>
      </c>
      <c r="K289" s="110"/>
      <c r="L289" s="23">
        <f t="shared" ref="L289" si="460">K289*F289</f>
        <v>0</v>
      </c>
      <c r="M289" s="24" t="str">
        <f t="shared" ref="M289" si="461">IF(L289*H289&gt;0,L289*H289,"")</f>
        <v/>
      </c>
      <c r="N289" s="115" t="str">
        <f t="shared" ref="N289" si="462">IF((G289*L289)-(H289*L289)&gt;0,(G289*L289)-(H289*L289),"")</f>
        <v/>
      </c>
      <c r="O289" s="25"/>
      <c r="P289" s="25"/>
      <c r="Q289">
        <f t="shared" ref="Q289:Q300" si="463">IF(K289&gt;0,1,0)</f>
        <v>0</v>
      </c>
    </row>
    <row r="290" spans="1:17" ht="18.75" x14ac:dyDescent="0.3">
      <c r="A290" s="9" t="s">
        <v>561</v>
      </c>
      <c r="B290" s="29"/>
      <c r="C290" s="11"/>
      <c r="D290" s="11"/>
      <c r="E290" s="11"/>
      <c r="F290" s="11"/>
      <c r="H290" s="12"/>
      <c r="I290" s="82"/>
      <c r="K290" s="26"/>
      <c r="L290" s="27"/>
      <c r="M290" s="28"/>
      <c r="N290" s="120"/>
      <c r="O290" s="25"/>
      <c r="P290" s="25"/>
      <c r="Q290">
        <f t="shared" si="463"/>
        <v>0</v>
      </c>
    </row>
    <row r="291" spans="1:17" x14ac:dyDescent="0.25">
      <c r="A291" s="18" t="s">
        <v>562</v>
      </c>
      <c r="B291" s="19" t="s">
        <v>563</v>
      </c>
      <c r="C291" s="21" t="s">
        <v>11</v>
      </c>
      <c r="D291" s="21" t="s">
        <v>29</v>
      </c>
      <c r="E291" s="21" t="s">
        <v>11</v>
      </c>
      <c r="F291" s="21" t="s">
        <v>25</v>
      </c>
      <c r="G291" s="12">
        <v>0.35</v>
      </c>
      <c r="H291" s="43">
        <v>0.245</v>
      </c>
      <c r="I291" s="82">
        <f t="shared" ref="I291" si="464">1-H291/G291</f>
        <v>0.29999999999999993</v>
      </c>
      <c r="K291" s="110"/>
      <c r="L291" s="75">
        <f t="shared" ref="L291" si="465">K291*F291</f>
        <v>0</v>
      </c>
      <c r="M291" s="76" t="str">
        <f t="shared" ref="M291" si="466">IF(L291*H291&gt;0,L291*H291,"")</f>
        <v/>
      </c>
      <c r="N291" s="121" t="str">
        <f t="shared" ref="N291" si="467">IF((G291*L291)-(H291*L291)&gt;0,(G291*L291)-(H291*L291),"")</f>
        <v/>
      </c>
      <c r="O291" s="25"/>
      <c r="P291" s="25"/>
      <c r="Q291">
        <f t="shared" ref="Q291" si="468">IF(K291&gt;0,1,0)</f>
        <v>0</v>
      </c>
    </row>
    <row r="292" spans="1:17" x14ac:dyDescent="0.25">
      <c r="A292" s="18" t="s">
        <v>564</v>
      </c>
      <c r="B292" s="19" t="s">
        <v>511</v>
      </c>
      <c r="C292" s="21" t="s">
        <v>11</v>
      </c>
      <c r="D292" s="21" t="s">
        <v>29</v>
      </c>
      <c r="E292" s="21" t="s">
        <v>11</v>
      </c>
      <c r="F292" s="21" t="s">
        <v>25</v>
      </c>
      <c r="G292" s="12">
        <v>0.35</v>
      </c>
      <c r="H292" s="43">
        <v>0.245</v>
      </c>
      <c r="I292" s="82">
        <f t="shared" ref="I292" si="469">1-H292/G292</f>
        <v>0.29999999999999993</v>
      </c>
      <c r="K292" s="110"/>
      <c r="L292" s="23">
        <f t="shared" ref="L292" si="470">K292*F292</f>
        <v>0</v>
      </c>
      <c r="M292" s="24" t="str">
        <f t="shared" ref="M292" si="471">IF(L292*H292&gt;0,L292*H292,"")</f>
        <v/>
      </c>
      <c r="N292" s="115" t="str">
        <f t="shared" ref="N292" si="472">IF((G292*L292)-(H292*L292)&gt;0,(G292*L292)-(H292*L292),"")</f>
        <v/>
      </c>
      <c r="O292" s="25"/>
      <c r="P292" s="25"/>
      <c r="Q292">
        <f t="shared" ref="Q292" si="473">IF(K292&gt;0,1,0)</f>
        <v>0</v>
      </c>
    </row>
    <row r="293" spans="1:17" x14ac:dyDescent="0.25">
      <c r="A293" s="18" t="s">
        <v>565</v>
      </c>
      <c r="B293" s="74" t="s">
        <v>567</v>
      </c>
      <c r="C293" s="21" t="s">
        <v>11</v>
      </c>
      <c r="D293" s="21" t="s">
        <v>513</v>
      </c>
      <c r="E293" s="21" t="s">
        <v>11</v>
      </c>
      <c r="F293" s="21" t="s">
        <v>25</v>
      </c>
      <c r="G293" s="12">
        <v>0.57999999999999996</v>
      </c>
      <c r="H293" s="43">
        <v>0.40600000000000003</v>
      </c>
      <c r="I293" s="82">
        <f t="shared" ref="I293:I309" si="474">1-H293/G293</f>
        <v>0.29999999999999993</v>
      </c>
      <c r="K293" s="110"/>
      <c r="L293" s="23">
        <f t="shared" ref="L293:L309" si="475">K293*F293</f>
        <v>0</v>
      </c>
      <c r="M293" s="24" t="str">
        <f t="shared" ref="M293:M309" si="476">IF(L293*H293&gt;0,L293*H293,"")</f>
        <v/>
      </c>
      <c r="N293" s="115" t="str">
        <f t="shared" ref="N293:N309" si="477">IF((G293*L293)-(H293*L293)&gt;0,(G293*L293)-(H293*L293),"")</f>
        <v/>
      </c>
      <c r="O293" s="25"/>
      <c r="P293" s="25"/>
      <c r="Q293">
        <f t="shared" si="463"/>
        <v>0</v>
      </c>
    </row>
    <row r="294" spans="1:17" x14ac:dyDescent="0.25">
      <c r="A294" s="18" t="s">
        <v>568</v>
      </c>
      <c r="B294" s="19" t="s">
        <v>569</v>
      </c>
      <c r="C294" s="21" t="s">
        <v>11</v>
      </c>
      <c r="D294" s="21" t="s">
        <v>514</v>
      </c>
      <c r="E294" s="21" t="s">
        <v>11</v>
      </c>
      <c r="F294" s="21" t="s">
        <v>25</v>
      </c>
      <c r="G294" s="12">
        <v>0.38</v>
      </c>
      <c r="H294" s="43">
        <v>0.26600000000000001</v>
      </c>
      <c r="I294" s="82">
        <f t="shared" si="474"/>
        <v>0.29999999999999993</v>
      </c>
      <c r="K294" s="110"/>
      <c r="L294" s="23">
        <f t="shared" si="475"/>
        <v>0</v>
      </c>
      <c r="M294" s="24" t="str">
        <f t="shared" si="476"/>
        <v/>
      </c>
      <c r="N294" s="115" t="str">
        <f t="shared" si="477"/>
        <v/>
      </c>
      <c r="O294" s="25"/>
      <c r="P294" s="25"/>
      <c r="Q294">
        <f t="shared" si="463"/>
        <v>0</v>
      </c>
    </row>
    <row r="295" spans="1:17" x14ac:dyDescent="0.25">
      <c r="A295" s="18" t="s">
        <v>570</v>
      </c>
      <c r="B295" s="19" t="s">
        <v>571</v>
      </c>
      <c r="C295" s="21" t="s">
        <v>11</v>
      </c>
      <c r="D295" s="21" t="s">
        <v>517</v>
      </c>
      <c r="E295" s="21" t="s">
        <v>11</v>
      </c>
      <c r="F295" s="21" t="s">
        <v>25</v>
      </c>
      <c r="G295" s="12">
        <v>0.38</v>
      </c>
      <c r="H295" s="43">
        <v>0.26600000000000001</v>
      </c>
      <c r="I295" s="82">
        <f t="shared" si="474"/>
        <v>0.29999999999999993</v>
      </c>
      <c r="K295" s="110"/>
      <c r="L295" s="23">
        <f t="shared" si="475"/>
        <v>0</v>
      </c>
      <c r="M295" s="24" t="str">
        <f t="shared" si="476"/>
        <v/>
      </c>
      <c r="N295" s="115" t="str">
        <f t="shared" si="477"/>
        <v/>
      </c>
      <c r="O295" s="25"/>
      <c r="P295" s="25"/>
      <c r="Q295">
        <f t="shared" si="463"/>
        <v>0</v>
      </c>
    </row>
    <row r="296" spans="1:17" x14ac:dyDescent="0.25">
      <c r="A296" s="18" t="s">
        <v>572</v>
      </c>
      <c r="B296" s="19" t="s">
        <v>573</v>
      </c>
      <c r="C296" s="21" t="s">
        <v>11</v>
      </c>
      <c r="D296" s="21" t="s">
        <v>519</v>
      </c>
      <c r="E296" s="21" t="s">
        <v>11</v>
      </c>
      <c r="F296" s="21" t="s">
        <v>25</v>
      </c>
      <c r="G296" s="12">
        <v>0.38</v>
      </c>
      <c r="H296" s="43">
        <v>0.26600000000000001</v>
      </c>
      <c r="I296" s="82">
        <f t="shared" si="474"/>
        <v>0.29999999999999993</v>
      </c>
      <c r="K296" s="110"/>
      <c r="L296" s="23">
        <f t="shared" si="475"/>
        <v>0</v>
      </c>
      <c r="M296" s="24" t="str">
        <f t="shared" si="476"/>
        <v/>
      </c>
      <c r="N296" s="115" t="str">
        <f t="shared" si="477"/>
        <v/>
      </c>
      <c r="O296" s="25"/>
      <c r="P296" s="25"/>
      <c r="Q296">
        <f t="shared" si="463"/>
        <v>0</v>
      </c>
    </row>
    <row r="297" spans="1:17" x14ac:dyDescent="0.25">
      <c r="A297" s="18" t="s">
        <v>575</v>
      </c>
      <c r="B297" s="19" t="s">
        <v>574</v>
      </c>
      <c r="C297" s="21" t="s">
        <v>11</v>
      </c>
      <c r="D297" s="21" t="s">
        <v>524</v>
      </c>
      <c r="E297" s="21" t="s">
        <v>11</v>
      </c>
      <c r="F297" s="21" t="s">
        <v>25</v>
      </c>
      <c r="G297" s="12">
        <v>0.38</v>
      </c>
      <c r="H297" s="43">
        <v>0.26600000000000001</v>
      </c>
      <c r="I297" s="82">
        <f t="shared" si="474"/>
        <v>0.29999999999999993</v>
      </c>
      <c r="K297" s="110"/>
      <c r="L297" s="23">
        <f t="shared" si="475"/>
        <v>0</v>
      </c>
      <c r="M297" s="24" t="str">
        <f t="shared" si="476"/>
        <v/>
      </c>
      <c r="N297" s="115" t="str">
        <f t="shared" si="477"/>
        <v/>
      </c>
      <c r="O297" s="25"/>
      <c r="P297" s="25"/>
      <c r="Q297">
        <f t="shared" si="463"/>
        <v>0</v>
      </c>
    </row>
    <row r="298" spans="1:17" x14ac:dyDescent="0.25">
      <c r="A298" s="18" t="s">
        <v>576</v>
      </c>
      <c r="B298" s="19" t="s">
        <v>577</v>
      </c>
      <c r="C298" s="21" t="s">
        <v>11</v>
      </c>
      <c r="D298" s="21" t="s">
        <v>527</v>
      </c>
      <c r="E298" s="21" t="s">
        <v>11</v>
      </c>
      <c r="F298" s="21" t="s">
        <v>25</v>
      </c>
      <c r="G298" s="12">
        <v>0.38</v>
      </c>
      <c r="H298" s="43">
        <v>0.26600000000000001</v>
      </c>
      <c r="I298" s="82">
        <f t="shared" si="474"/>
        <v>0.29999999999999993</v>
      </c>
      <c r="K298" s="110"/>
      <c r="L298" s="23">
        <f t="shared" si="475"/>
        <v>0</v>
      </c>
      <c r="M298" s="24" t="str">
        <f t="shared" si="476"/>
        <v/>
      </c>
      <c r="N298" s="115" t="str">
        <f t="shared" si="477"/>
        <v/>
      </c>
      <c r="O298" s="25"/>
      <c r="P298" s="25"/>
      <c r="Q298">
        <f t="shared" si="463"/>
        <v>0</v>
      </c>
    </row>
    <row r="299" spans="1:17" x14ac:dyDescent="0.25">
      <c r="A299" s="18" t="s">
        <v>578</v>
      </c>
      <c r="B299" s="19" t="s">
        <v>579</v>
      </c>
      <c r="C299" s="21" t="s">
        <v>11</v>
      </c>
      <c r="D299" s="21" t="s">
        <v>530</v>
      </c>
      <c r="E299" s="21" t="s">
        <v>11</v>
      </c>
      <c r="F299" s="21" t="s">
        <v>25</v>
      </c>
      <c r="G299" s="12">
        <v>0.38</v>
      </c>
      <c r="H299" s="43">
        <v>0.26600000000000001</v>
      </c>
      <c r="I299" s="82">
        <f t="shared" si="474"/>
        <v>0.29999999999999993</v>
      </c>
      <c r="K299" s="110"/>
      <c r="L299" s="23">
        <f t="shared" si="475"/>
        <v>0</v>
      </c>
      <c r="M299" s="24" t="str">
        <f t="shared" si="476"/>
        <v/>
      </c>
      <c r="N299" s="115" t="str">
        <f t="shared" si="477"/>
        <v/>
      </c>
      <c r="O299" s="25"/>
      <c r="P299" s="25"/>
      <c r="Q299">
        <f t="shared" si="463"/>
        <v>0</v>
      </c>
    </row>
    <row r="300" spans="1:17" x14ac:dyDescent="0.25">
      <c r="A300" s="18" t="s">
        <v>580</v>
      </c>
      <c r="B300" s="19" t="s">
        <v>581</v>
      </c>
      <c r="C300" s="21" t="s">
        <v>11</v>
      </c>
      <c r="D300" s="21" t="s">
        <v>533</v>
      </c>
      <c r="E300" s="21" t="s">
        <v>11</v>
      </c>
      <c r="F300" s="21" t="s">
        <v>25</v>
      </c>
      <c r="G300" s="12">
        <v>0.38</v>
      </c>
      <c r="H300" s="43">
        <v>0.26600000000000001</v>
      </c>
      <c r="I300" s="82">
        <f t="shared" si="474"/>
        <v>0.29999999999999993</v>
      </c>
      <c r="K300" s="110"/>
      <c r="L300" s="23">
        <f t="shared" si="475"/>
        <v>0</v>
      </c>
      <c r="M300" s="24" t="str">
        <f t="shared" si="476"/>
        <v/>
      </c>
      <c r="N300" s="115" t="str">
        <f t="shared" si="477"/>
        <v/>
      </c>
      <c r="O300" s="25"/>
      <c r="P300" s="25"/>
      <c r="Q300">
        <f t="shared" si="463"/>
        <v>0</v>
      </c>
    </row>
    <row r="301" spans="1:17" x14ac:dyDescent="0.25">
      <c r="A301" s="18" t="s">
        <v>582</v>
      </c>
      <c r="B301" s="19" t="s">
        <v>583</v>
      </c>
      <c r="C301" s="21" t="s">
        <v>11</v>
      </c>
      <c r="D301" s="21" t="s">
        <v>536</v>
      </c>
      <c r="E301" s="21" t="s">
        <v>11</v>
      </c>
      <c r="F301" s="21" t="s">
        <v>25</v>
      </c>
      <c r="G301" s="12">
        <v>0.38</v>
      </c>
      <c r="H301" s="43">
        <v>0.26600000000000001</v>
      </c>
      <c r="I301" s="82">
        <f t="shared" si="474"/>
        <v>0.29999999999999993</v>
      </c>
      <c r="K301" s="110"/>
      <c r="L301" s="23">
        <f t="shared" si="475"/>
        <v>0</v>
      </c>
      <c r="M301" s="24" t="str">
        <f t="shared" si="476"/>
        <v/>
      </c>
      <c r="N301" s="115" t="str">
        <f t="shared" si="477"/>
        <v/>
      </c>
      <c r="O301" s="25"/>
      <c r="P301" s="25"/>
      <c r="Q301">
        <f t="shared" ref="Q301:Q309" si="478">IF(K301&gt;0,1,0)</f>
        <v>0</v>
      </c>
    </row>
    <row r="302" spans="1:17" x14ac:dyDescent="0.25">
      <c r="A302" s="18" t="s">
        <v>592</v>
      </c>
      <c r="B302" s="19" t="s">
        <v>584</v>
      </c>
      <c r="C302" s="21" t="s">
        <v>11</v>
      </c>
      <c r="D302" s="21" t="s">
        <v>539</v>
      </c>
      <c r="E302" s="21" t="s">
        <v>11</v>
      </c>
      <c r="F302" s="21" t="s">
        <v>25</v>
      </c>
      <c r="G302" s="12">
        <v>0.38</v>
      </c>
      <c r="H302" s="43">
        <v>0.26600000000000001</v>
      </c>
      <c r="I302" s="82">
        <f t="shared" si="474"/>
        <v>0.29999999999999993</v>
      </c>
      <c r="K302" s="110"/>
      <c r="L302" s="23">
        <f t="shared" si="475"/>
        <v>0</v>
      </c>
      <c r="M302" s="24" t="str">
        <f t="shared" si="476"/>
        <v/>
      </c>
      <c r="N302" s="115" t="str">
        <f t="shared" si="477"/>
        <v/>
      </c>
      <c r="O302" s="25"/>
      <c r="P302" s="25"/>
      <c r="Q302">
        <f t="shared" si="478"/>
        <v>0</v>
      </c>
    </row>
    <row r="303" spans="1:17" x14ac:dyDescent="0.25">
      <c r="A303" s="18" t="s">
        <v>593</v>
      </c>
      <c r="B303" s="19" t="s">
        <v>585</v>
      </c>
      <c r="C303" s="21" t="s">
        <v>11</v>
      </c>
      <c r="D303" s="21" t="s">
        <v>542</v>
      </c>
      <c r="E303" s="21" t="s">
        <v>11</v>
      </c>
      <c r="F303" s="21" t="s">
        <v>25</v>
      </c>
      <c r="G303" s="12">
        <v>0.38</v>
      </c>
      <c r="H303" s="43">
        <v>0.26600000000000001</v>
      </c>
      <c r="I303" s="82">
        <f t="shared" si="474"/>
        <v>0.29999999999999993</v>
      </c>
      <c r="K303" s="110"/>
      <c r="L303" s="23">
        <f t="shared" si="475"/>
        <v>0</v>
      </c>
      <c r="M303" s="24" t="str">
        <f t="shared" si="476"/>
        <v/>
      </c>
      <c r="N303" s="115" t="str">
        <f t="shared" si="477"/>
        <v/>
      </c>
      <c r="O303" s="25"/>
      <c r="P303" s="25"/>
      <c r="Q303">
        <f t="shared" si="478"/>
        <v>0</v>
      </c>
    </row>
    <row r="304" spans="1:17" x14ac:dyDescent="0.25">
      <c r="A304" s="18" t="s">
        <v>594</v>
      </c>
      <c r="B304" s="19" t="s">
        <v>586</v>
      </c>
      <c r="C304" s="21" t="s">
        <v>11</v>
      </c>
      <c r="D304" s="21" t="s">
        <v>545</v>
      </c>
      <c r="E304" s="21" t="s">
        <v>11</v>
      </c>
      <c r="F304" s="21" t="s">
        <v>25</v>
      </c>
      <c r="G304" s="12">
        <v>0.38</v>
      </c>
      <c r="H304" s="43">
        <v>0.26600000000000001</v>
      </c>
      <c r="I304" s="82">
        <f t="shared" si="474"/>
        <v>0.29999999999999993</v>
      </c>
      <c r="K304" s="110"/>
      <c r="L304" s="23">
        <f t="shared" si="475"/>
        <v>0</v>
      </c>
      <c r="M304" s="24" t="str">
        <f t="shared" si="476"/>
        <v/>
      </c>
      <c r="N304" s="115" t="str">
        <f t="shared" si="477"/>
        <v/>
      </c>
      <c r="O304" s="25"/>
      <c r="P304" s="25"/>
      <c r="Q304">
        <f t="shared" si="478"/>
        <v>0</v>
      </c>
    </row>
    <row r="305" spans="1:17" x14ac:dyDescent="0.25">
      <c r="A305" s="18" t="s">
        <v>595</v>
      </c>
      <c r="B305" s="19" t="s">
        <v>587</v>
      </c>
      <c r="C305" s="21" t="s">
        <v>11</v>
      </c>
      <c r="D305" s="21" t="s">
        <v>548</v>
      </c>
      <c r="E305" s="21" t="s">
        <v>11</v>
      </c>
      <c r="F305" s="21" t="s">
        <v>25</v>
      </c>
      <c r="G305" s="12">
        <v>0.38</v>
      </c>
      <c r="H305" s="43">
        <v>0.26600000000000001</v>
      </c>
      <c r="I305" s="82">
        <f t="shared" si="474"/>
        <v>0.29999999999999993</v>
      </c>
      <c r="K305" s="110"/>
      <c r="L305" s="23">
        <f t="shared" si="475"/>
        <v>0</v>
      </c>
      <c r="M305" s="24" t="str">
        <f t="shared" si="476"/>
        <v/>
      </c>
      <c r="N305" s="115" t="str">
        <f t="shared" si="477"/>
        <v/>
      </c>
      <c r="O305" s="25"/>
      <c r="P305" s="25"/>
      <c r="Q305">
        <f t="shared" si="478"/>
        <v>0</v>
      </c>
    </row>
    <row r="306" spans="1:17" x14ac:dyDescent="0.25">
      <c r="A306" s="18" t="s">
        <v>596</v>
      </c>
      <c r="B306" s="19" t="s">
        <v>588</v>
      </c>
      <c r="C306" s="21" t="s">
        <v>11</v>
      </c>
      <c r="D306" s="21" t="s">
        <v>551</v>
      </c>
      <c r="E306" s="21" t="s">
        <v>11</v>
      </c>
      <c r="F306" s="21" t="s">
        <v>25</v>
      </c>
      <c r="G306" s="12">
        <v>0.39</v>
      </c>
      <c r="H306" s="43">
        <v>0.27300000000000002</v>
      </c>
      <c r="I306" s="82">
        <f t="shared" si="474"/>
        <v>0.29999999999999993</v>
      </c>
      <c r="K306" s="110"/>
      <c r="L306" s="23">
        <f t="shared" si="475"/>
        <v>0</v>
      </c>
      <c r="M306" s="24" t="str">
        <f t="shared" si="476"/>
        <v/>
      </c>
      <c r="N306" s="115" t="str">
        <f t="shared" si="477"/>
        <v/>
      </c>
      <c r="O306" s="25"/>
      <c r="P306" s="25"/>
      <c r="Q306">
        <f t="shared" si="478"/>
        <v>0</v>
      </c>
    </row>
    <row r="307" spans="1:17" x14ac:dyDescent="0.25">
      <c r="A307" s="18" t="s">
        <v>597</v>
      </c>
      <c r="B307" s="19" t="s">
        <v>589</v>
      </c>
      <c r="C307" s="21" t="s">
        <v>11</v>
      </c>
      <c r="D307" s="21" t="s">
        <v>553</v>
      </c>
      <c r="E307" s="21" t="s">
        <v>11</v>
      </c>
      <c r="F307" s="21" t="s">
        <v>25</v>
      </c>
      <c r="G307" s="12">
        <v>0.39</v>
      </c>
      <c r="H307" s="43">
        <v>0.27300000000000002</v>
      </c>
      <c r="I307" s="82">
        <f t="shared" si="474"/>
        <v>0.29999999999999993</v>
      </c>
      <c r="K307" s="110"/>
      <c r="L307" s="23">
        <f t="shared" si="475"/>
        <v>0</v>
      </c>
      <c r="M307" s="24" t="str">
        <f t="shared" si="476"/>
        <v/>
      </c>
      <c r="N307" s="115" t="str">
        <f t="shared" si="477"/>
        <v/>
      </c>
      <c r="O307" s="25"/>
      <c r="P307" s="25"/>
      <c r="Q307">
        <f t="shared" si="478"/>
        <v>0</v>
      </c>
    </row>
    <row r="308" spans="1:17" x14ac:dyDescent="0.25">
      <c r="A308" s="18" t="s">
        <v>598</v>
      </c>
      <c r="B308" s="19" t="s">
        <v>590</v>
      </c>
      <c r="C308" s="21" t="s">
        <v>11</v>
      </c>
      <c r="D308" s="21" t="s">
        <v>556</v>
      </c>
      <c r="E308" s="21" t="s">
        <v>11</v>
      </c>
      <c r="F308" s="21" t="s">
        <v>25</v>
      </c>
      <c r="G308" s="12">
        <v>0.63</v>
      </c>
      <c r="H308" s="43">
        <v>0.441</v>
      </c>
      <c r="I308" s="82">
        <f t="shared" si="474"/>
        <v>0.30000000000000004</v>
      </c>
      <c r="K308" s="110"/>
      <c r="L308" s="23">
        <f t="shared" si="475"/>
        <v>0</v>
      </c>
      <c r="M308" s="24" t="str">
        <f t="shared" si="476"/>
        <v/>
      </c>
      <c r="N308" s="115" t="str">
        <f t="shared" si="477"/>
        <v/>
      </c>
      <c r="O308" s="25"/>
      <c r="P308" s="25"/>
      <c r="Q308">
        <f t="shared" si="478"/>
        <v>0</v>
      </c>
    </row>
    <row r="309" spans="1:17" x14ac:dyDescent="0.25">
      <c r="A309" s="18" t="s">
        <v>599</v>
      </c>
      <c r="B309" s="19" t="s">
        <v>591</v>
      </c>
      <c r="C309" s="21" t="s">
        <v>11</v>
      </c>
      <c r="D309" s="21" t="s">
        <v>560</v>
      </c>
      <c r="E309" s="21" t="s">
        <v>11</v>
      </c>
      <c r="F309" s="21" t="s">
        <v>25</v>
      </c>
      <c r="G309" s="12">
        <v>0.63</v>
      </c>
      <c r="H309" s="43">
        <v>0.441</v>
      </c>
      <c r="I309" s="82">
        <f t="shared" si="474"/>
        <v>0.30000000000000004</v>
      </c>
      <c r="K309" s="110"/>
      <c r="L309" s="23">
        <f t="shared" si="475"/>
        <v>0</v>
      </c>
      <c r="M309" s="24" t="str">
        <f t="shared" si="476"/>
        <v/>
      </c>
      <c r="N309" s="115" t="str">
        <f t="shared" si="477"/>
        <v/>
      </c>
      <c r="O309" s="25"/>
      <c r="P309" s="25"/>
      <c r="Q309">
        <f t="shared" si="478"/>
        <v>0</v>
      </c>
    </row>
    <row r="310" spans="1:17" ht="18.75" x14ac:dyDescent="0.3">
      <c r="A310" s="9" t="s">
        <v>788</v>
      </c>
      <c r="B310" s="10"/>
      <c r="C310" s="11"/>
      <c r="D310" s="11"/>
      <c r="E310" s="11"/>
      <c r="F310" s="11"/>
      <c r="G310" s="11"/>
      <c r="H310" s="11"/>
      <c r="I310" s="83"/>
      <c r="K310" s="31"/>
      <c r="L310" s="32"/>
      <c r="M310" s="33"/>
      <c r="N310" s="116"/>
      <c r="O310" s="25"/>
      <c r="P310" s="25"/>
      <c r="Q310">
        <f t="shared" si="392"/>
        <v>0</v>
      </c>
    </row>
    <row r="311" spans="1:17" x14ac:dyDescent="0.25">
      <c r="A311" s="18" t="s">
        <v>602</v>
      </c>
      <c r="B311" s="19" t="s">
        <v>607</v>
      </c>
      <c r="C311" s="21" t="s">
        <v>11</v>
      </c>
      <c r="D311" s="21" t="s">
        <v>12</v>
      </c>
      <c r="E311" s="21" t="s">
        <v>601</v>
      </c>
      <c r="F311" s="21" t="s">
        <v>14</v>
      </c>
      <c r="G311" s="12">
        <v>565</v>
      </c>
      <c r="H311" s="43">
        <v>395.5</v>
      </c>
      <c r="I311" s="82">
        <f t="shared" si="424"/>
        <v>0.30000000000000004</v>
      </c>
      <c r="K311" s="110"/>
      <c r="L311" s="23">
        <f t="shared" ref="L311" si="479">K311*F311</f>
        <v>0</v>
      </c>
      <c r="M311" s="70" t="str">
        <f t="shared" ref="M311" si="480">IF(L311*H311&gt;0,L311*H311,"")</f>
        <v/>
      </c>
      <c r="N311" s="115" t="str">
        <f t="shared" ref="N311" si="481">IF((G311*L311)-(H311*L311)&gt;0,(G311*L311)-(H311*L311),"")</f>
        <v/>
      </c>
      <c r="O311" s="71"/>
      <c r="P311" s="71"/>
      <c r="Q311">
        <f t="shared" si="392"/>
        <v>0</v>
      </c>
    </row>
    <row r="312" spans="1:17" x14ac:dyDescent="0.25">
      <c r="A312" s="18" t="s">
        <v>600</v>
      </c>
      <c r="B312" s="19" t="s">
        <v>608</v>
      </c>
      <c r="C312" s="21" t="s">
        <v>11</v>
      </c>
      <c r="D312" s="21" t="s">
        <v>12</v>
      </c>
      <c r="E312" s="21" t="s">
        <v>601</v>
      </c>
      <c r="F312" s="21" t="s">
        <v>14</v>
      </c>
      <c r="G312" s="12">
        <v>435</v>
      </c>
      <c r="H312" s="43">
        <v>304.5</v>
      </c>
      <c r="I312" s="82">
        <f t="shared" ref="I312:I313" si="482">1-H312/G312</f>
        <v>0.30000000000000004</v>
      </c>
      <c r="K312" s="110"/>
      <c r="L312" s="23">
        <f t="shared" ref="L312:L313" si="483">K312*F312</f>
        <v>0</v>
      </c>
      <c r="M312" s="70" t="str">
        <f t="shared" ref="M312:M313" si="484">IF(L312*H312&gt;0,L312*H312,"")</f>
        <v/>
      </c>
      <c r="N312" s="115" t="str">
        <f t="shared" ref="N312:N313" si="485">IF((G312*L312)-(H312*L312)&gt;0,(G312*L312)-(H312*L312),"")</f>
        <v/>
      </c>
      <c r="O312" s="71"/>
      <c r="P312" s="71"/>
      <c r="Q312">
        <f t="shared" ref="Q312:Q313" si="486">IF(K312&gt;0,1,0)</f>
        <v>0</v>
      </c>
    </row>
    <row r="313" spans="1:17" x14ac:dyDescent="0.25">
      <c r="A313" s="18" t="s">
        <v>603</v>
      </c>
      <c r="B313" s="19" t="s">
        <v>609</v>
      </c>
      <c r="C313" s="21" t="s">
        <v>11</v>
      </c>
      <c r="D313" s="21" t="s">
        <v>12</v>
      </c>
      <c r="E313" s="21" t="s">
        <v>601</v>
      </c>
      <c r="F313" s="21" t="s">
        <v>14</v>
      </c>
      <c r="G313" s="12">
        <v>565</v>
      </c>
      <c r="H313" s="43">
        <v>395.5</v>
      </c>
      <c r="I313" s="82">
        <f t="shared" si="482"/>
        <v>0.30000000000000004</v>
      </c>
      <c r="K313" s="110"/>
      <c r="L313" s="23">
        <f t="shared" si="483"/>
        <v>0</v>
      </c>
      <c r="M313" s="70" t="str">
        <f t="shared" si="484"/>
        <v/>
      </c>
      <c r="N313" s="115" t="str">
        <f t="shared" si="485"/>
        <v/>
      </c>
      <c r="O313" s="71"/>
      <c r="P313" s="71"/>
      <c r="Q313">
        <f t="shared" si="486"/>
        <v>0</v>
      </c>
    </row>
    <row r="314" spans="1:17" x14ac:dyDescent="0.25">
      <c r="A314" s="18" t="s">
        <v>604</v>
      </c>
      <c r="B314" s="19" t="s">
        <v>610</v>
      </c>
      <c r="C314" s="21" t="s">
        <v>11</v>
      </c>
      <c r="D314" s="21" t="s">
        <v>12</v>
      </c>
      <c r="E314" s="21" t="s">
        <v>601</v>
      </c>
      <c r="F314" s="21" t="s">
        <v>14</v>
      </c>
      <c r="G314" s="12">
        <v>535</v>
      </c>
      <c r="H314" s="43">
        <v>374.5</v>
      </c>
      <c r="I314" s="82">
        <f t="shared" ref="I314" si="487">1-H314/G314</f>
        <v>0.30000000000000004</v>
      </c>
      <c r="K314" s="110"/>
      <c r="L314" s="23">
        <f t="shared" ref="L314" si="488">K314*F314</f>
        <v>0</v>
      </c>
      <c r="M314" s="70" t="str">
        <f t="shared" ref="M314" si="489">IF(L314*H314&gt;0,L314*H314,"")</f>
        <v/>
      </c>
      <c r="N314" s="115" t="str">
        <f t="shared" ref="N314" si="490">IF((G314*L314)-(H314*L314)&gt;0,(G314*L314)-(H314*L314),"")</f>
        <v/>
      </c>
      <c r="O314" s="71"/>
      <c r="P314" s="71"/>
      <c r="Q314">
        <f t="shared" ref="Q314" si="491">IF(K314&gt;0,1,0)</f>
        <v>0</v>
      </c>
    </row>
    <row r="315" spans="1:17" x14ac:dyDescent="0.25">
      <c r="A315" s="18" t="s">
        <v>605</v>
      </c>
      <c r="B315" s="19" t="s">
        <v>790</v>
      </c>
      <c r="C315" s="21" t="s">
        <v>11</v>
      </c>
      <c r="D315" s="21" t="s">
        <v>12</v>
      </c>
      <c r="E315" s="21" t="s">
        <v>601</v>
      </c>
      <c r="F315" s="21" t="s">
        <v>14</v>
      </c>
      <c r="G315" s="12">
        <v>635</v>
      </c>
      <c r="H315" s="43">
        <v>444.5</v>
      </c>
      <c r="I315" s="82">
        <f t="shared" ref="I315" si="492">1-H315/G315</f>
        <v>0.30000000000000004</v>
      </c>
      <c r="K315" s="110"/>
      <c r="L315" s="23">
        <f t="shared" ref="L315" si="493">K315*F315</f>
        <v>0</v>
      </c>
      <c r="M315" s="70" t="str">
        <f t="shared" ref="M315" si="494">IF(L315*H315&gt;0,L315*H315,"")</f>
        <v/>
      </c>
      <c r="N315" s="115" t="str">
        <f t="shared" ref="N315" si="495">IF((G315*L315)-(H315*L315)&gt;0,(G315*L315)-(H315*L315),"")</f>
        <v/>
      </c>
      <c r="O315" s="71"/>
      <c r="P315" s="71"/>
      <c r="Q315">
        <f t="shared" ref="Q315:Q320" si="496">IF(K315&gt;0,1,0)</f>
        <v>0</v>
      </c>
    </row>
    <row r="316" spans="1:17" ht="18.75" x14ac:dyDescent="0.3">
      <c r="A316" s="9" t="s">
        <v>789</v>
      </c>
      <c r="B316" s="10"/>
      <c r="C316" s="11"/>
      <c r="D316" s="11"/>
      <c r="E316" s="11"/>
      <c r="F316" s="11"/>
      <c r="G316" s="11"/>
      <c r="H316" s="11"/>
      <c r="I316" s="83"/>
      <c r="K316" s="31"/>
      <c r="L316" s="32"/>
      <c r="M316" s="33"/>
      <c r="N316" s="116"/>
      <c r="O316" s="25"/>
      <c r="P316" s="25"/>
      <c r="Q316">
        <f t="shared" si="496"/>
        <v>0</v>
      </c>
    </row>
    <row r="317" spans="1:17" x14ac:dyDescent="0.25">
      <c r="A317" s="18" t="s">
        <v>606</v>
      </c>
      <c r="B317" s="19" t="s">
        <v>611</v>
      </c>
      <c r="C317" s="21" t="s">
        <v>11</v>
      </c>
      <c r="D317" s="21" t="s">
        <v>12</v>
      </c>
      <c r="E317" s="21" t="s">
        <v>601</v>
      </c>
      <c r="F317" s="21" t="s">
        <v>14</v>
      </c>
      <c r="G317" s="12">
        <v>325</v>
      </c>
      <c r="H317" s="43">
        <v>227.5</v>
      </c>
      <c r="I317" s="82">
        <f t="shared" ref="I317:I321" si="497">1-H317/G317</f>
        <v>0.30000000000000004</v>
      </c>
      <c r="K317" s="110"/>
      <c r="L317" s="23">
        <f t="shared" ref="L317:L321" si="498">K317*F317</f>
        <v>0</v>
      </c>
      <c r="M317" s="70" t="str">
        <f t="shared" ref="M317:M321" si="499">IF(L317*H317&gt;0,L317*H317,"")</f>
        <v/>
      </c>
      <c r="N317" s="115" t="str">
        <f t="shared" ref="N317:N321" si="500">IF((G317*L317)-(H317*L317)&gt;0,(G317*L317)-(H317*L317),"")</f>
        <v/>
      </c>
      <c r="O317" s="71"/>
      <c r="P317" s="71"/>
      <c r="Q317">
        <f t="shared" si="496"/>
        <v>0</v>
      </c>
    </row>
    <row r="318" spans="1:17" x14ac:dyDescent="0.25">
      <c r="A318" s="18" t="s">
        <v>612</v>
      </c>
      <c r="B318" s="19" t="s">
        <v>613</v>
      </c>
      <c r="C318" s="21" t="s">
        <v>11</v>
      </c>
      <c r="D318" s="21" t="s">
        <v>12</v>
      </c>
      <c r="E318" s="21" t="s">
        <v>601</v>
      </c>
      <c r="F318" s="21" t="s">
        <v>14</v>
      </c>
      <c r="G318" s="12">
        <v>250</v>
      </c>
      <c r="H318" s="43">
        <v>175</v>
      </c>
      <c r="I318" s="82">
        <f t="shared" si="497"/>
        <v>0.30000000000000004</v>
      </c>
      <c r="K318" s="110"/>
      <c r="L318" s="23">
        <f t="shared" si="498"/>
        <v>0</v>
      </c>
      <c r="M318" s="70" t="str">
        <f t="shared" si="499"/>
        <v/>
      </c>
      <c r="N318" s="115" t="str">
        <f t="shared" si="500"/>
        <v/>
      </c>
      <c r="O318" s="71"/>
      <c r="P318" s="71"/>
      <c r="Q318">
        <f t="shared" si="496"/>
        <v>0</v>
      </c>
    </row>
    <row r="319" spans="1:17" x14ac:dyDescent="0.25">
      <c r="A319" s="18" t="s">
        <v>614</v>
      </c>
      <c r="B319" s="19" t="s">
        <v>617</v>
      </c>
      <c r="C319" s="21" t="s">
        <v>11</v>
      </c>
      <c r="D319" s="21" t="s">
        <v>12</v>
      </c>
      <c r="E319" s="21" t="s">
        <v>601</v>
      </c>
      <c r="F319" s="21" t="s">
        <v>14</v>
      </c>
      <c r="G319" s="12">
        <v>415</v>
      </c>
      <c r="H319" s="43">
        <v>290</v>
      </c>
      <c r="I319" s="82">
        <f t="shared" si="497"/>
        <v>0.3012048192771084</v>
      </c>
      <c r="K319" s="110"/>
      <c r="L319" s="23">
        <f t="shared" si="498"/>
        <v>0</v>
      </c>
      <c r="M319" s="70" t="str">
        <f t="shared" si="499"/>
        <v/>
      </c>
      <c r="N319" s="115" t="str">
        <f t="shared" si="500"/>
        <v/>
      </c>
      <c r="O319" s="71"/>
      <c r="P319" s="71"/>
      <c r="Q319">
        <f t="shared" si="496"/>
        <v>0</v>
      </c>
    </row>
    <row r="320" spans="1:17" x14ac:dyDescent="0.25">
      <c r="A320" s="18" t="s">
        <v>615</v>
      </c>
      <c r="B320" s="19" t="s">
        <v>616</v>
      </c>
      <c r="C320" s="21" t="s">
        <v>11</v>
      </c>
      <c r="D320" s="21" t="s">
        <v>12</v>
      </c>
      <c r="E320" s="21" t="s">
        <v>601</v>
      </c>
      <c r="F320" s="21" t="s">
        <v>14</v>
      </c>
      <c r="G320" s="12">
        <v>270</v>
      </c>
      <c r="H320" s="43">
        <v>189</v>
      </c>
      <c r="I320" s="82">
        <f t="shared" si="497"/>
        <v>0.30000000000000004</v>
      </c>
      <c r="K320" s="110"/>
      <c r="L320" s="23">
        <f t="shared" si="498"/>
        <v>0</v>
      </c>
      <c r="M320" s="70" t="str">
        <f t="shared" si="499"/>
        <v/>
      </c>
      <c r="N320" s="115" t="str">
        <f t="shared" si="500"/>
        <v/>
      </c>
      <c r="O320" s="71"/>
      <c r="P320" s="71"/>
      <c r="Q320">
        <f t="shared" si="496"/>
        <v>0</v>
      </c>
    </row>
    <row r="321" spans="1:17" x14ac:dyDescent="0.25">
      <c r="A321" s="18" t="s">
        <v>618</v>
      </c>
      <c r="B321" s="19" t="s">
        <v>619</v>
      </c>
      <c r="C321" s="21" t="s">
        <v>11</v>
      </c>
      <c r="D321" s="21" t="s">
        <v>12</v>
      </c>
      <c r="E321" s="21" t="s">
        <v>601</v>
      </c>
      <c r="F321" s="21" t="s">
        <v>14</v>
      </c>
      <c r="G321" s="12">
        <v>415</v>
      </c>
      <c r="H321" s="43">
        <v>290</v>
      </c>
      <c r="I321" s="82">
        <f t="shared" si="497"/>
        <v>0.3012048192771084</v>
      </c>
      <c r="K321" s="110"/>
      <c r="L321" s="23">
        <f t="shared" si="498"/>
        <v>0</v>
      </c>
      <c r="M321" s="70" t="str">
        <f t="shared" si="499"/>
        <v/>
      </c>
      <c r="N321" s="115" t="str">
        <f t="shared" si="500"/>
        <v/>
      </c>
      <c r="O321" s="71"/>
      <c r="P321" s="71"/>
      <c r="Q321">
        <f t="shared" ref="Q321" si="501">IF(K321&gt;0,1,0)</f>
        <v>0</v>
      </c>
    </row>
    <row r="322" spans="1:17" x14ac:dyDescent="0.25">
      <c r="A322" s="18" t="s">
        <v>620</v>
      </c>
      <c r="B322" s="19" t="s">
        <v>621</v>
      </c>
      <c r="C322" s="21" t="s">
        <v>11</v>
      </c>
      <c r="D322" s="21" t="s">
        <v>12</v>
      </c>
      <c r="E322" s="21" t="s">
        <v>601</v>
      </c>
      <c r="F322" s="21" t="s">
        <v>14</v>
      </c>
      <c r="G322" s="12">
        <v>360</v>
      </c>
      <c r="H322" s="43">
        <v>252</v>
      </c>
      <c r="I322" s="82">
        <f t="shared" ref="I322" si="502">1-H322/G322</f>
        <v>0.30000000000000004</v>
      </c>
      <c r="K322" s="110"/>
      <c r="L322" s="23">
        <f t="shared" ref="L322" si="503">K322*F322</f>
        <v>0</v>
      </c>
      <c r="M322" s="70" t="str">
        <f t="shared" ref="M322" si="504">IF(L322*H322&gt;0,L322*H322,"")</f>
        <v/>
      </c>
      <c r="N322" s="115" t="str">
        <f t="shared" ref="N322" si="505">IF((G322*L322)-(H322*L322)&gt;0,(G322*L322)-(H322*L322),"")</f>
        <v/>
      </c>
      <c r="O322" s="71"/>
      <c r="P322" s="71"/>
      <c r="Q322">
        <f t="shared" ref="Q322" si="506">IF(K322&gt;0,1,0)</f>
        <v>0</v>
      </c>
    </row>
    <row r="323" spans="1:17" x14ac:dyDescent="0.25">
      <c r="A323" s="18" t="s">
        <v>622</v>
      </c>
      <c r="B323" s="19" t="s">
        <v>625</v>
      </c>
      <c r="C323" s="21" t="s">
        <v>11</v>
      </c>
      <c r="D323" s="21" t="s">
        <v>12</v>
      </c>
      <c r="E323" s="21" t="s">
        <v>623</v>
      </c>
      <c r="F323" s="21" t="s">
        <v>14</v>
      </c>
      <c r="G323" s="12">
        <v>165</v>
      </c>
      <c r="H323" s="43">
        <v>115.5</v>
      </c>
      <c r="I323" s="82">
        <f t="shared" ref="I323" si="507">1-H323/G323</f>
        <v>0.30000000000000004</v>
      </c>
      <c r="K323" s="110"/>
      <c r="L323" s="23">
        <f t="shared" ref="L323" si="508">K323*F323</f>
        <v>0</v>
      </c>
      <c r="M323" s="70" t="str">
        <f t="shared" ref="M323" si="509">IF(L323*H323&gt;0,L323*H323,"")</f>
        <v/>
      </c>
      <c r="N323" s="115" t="str">
        <f t="shared" ref="N323" si="510">IF((G323*L323)-(H323*L323)&gt;0,(G323*L323)-(H323*L323),"")</f>
        <v/>
      </c>
      <c r="O323" s="71"/>
      <c r="P323" s="71"/>
      <c r="Q323">
        <f t="shared" ref="Q323" si="511">IF(K323&gt;0,1,0)</f>
        <v>0</v>
      </c>
    </row>
    <row r="324" spans="1:17" x14ac:dyDescent="0.25">
      <c r="A324" s="18" t="s">
        <v>626</v>
      </c>
      <c r="B324" s="19" t="s">
        <v>624</v>
      </c>
      <c r="C324" s="21" t="s">
        <v>11</v>
      </c>
      <c r="D324" s="21" t="s">
        <v>12</v>
      </c>
      <c r="E324" s="21" t="s">
        <v>601</v>
      </c>
      <c r="F324" s="21" t="s">
        <v>14</v>
      </c>
      <c r="G324" s="12">
        <v>405</v>
      </c>
      <c r="H324" s="43">
        <v>283.5</v>
      </c>
      <c r="I324" s="82">
        <f t="shared" ref="I324" si="512">1-H324/G324</f>
        <v>0.30000000000000004</v>
      </c>
      <c r="K324" s="110"/>
      <c r="L324" s="23">
        <f t="shared" ref="L324" si="513">K324*F324</f>
        <v>0</v>
      </c>
      <c r="M324" s="70" t="str">
        <f t="shared" ref="M324" si="514">IF(L324*H324&gt;0,L324*H324,"")</f>
        <v/>
      </c>
      <c r="N324" s="115" t="str">
        <f t="shared" ref="N324" si="515">IF((G324*L324)-(H324*L324)&gt;0,(G324*L324)-(H324*L324),"")</f>
        <v/>
      </c>
      <c r="O324" s="71"/>
      <c r="P324" s="71"/>
      <c r="Q324">
        <f t="shared" ref="Q324:Q325" si="516">IF(K324&gt;0,1,0)</f>
        <v>0</v>
      </c>
    </row>
    <row r="325" spans="1:17" ht="23.25" x14ac:dyDescent="0.35">
      <c r="A325" s="171" t="s">
        <v>799</v>
      </c>
      <c r="B325" s="171"/>
      <c r="C325" s="171"/>
      <c r="D325" s="171"/>
      <c r="E325" s="171"/>
      <c r="F325" s="171"/>
      <c r="G325" s="171"/>
      <c r="H325" s="145"/>
      <c r="I325" s="82"/>
      <c r="K325" s="40"/>
      <c r="L325" s="41"/>
      <c r="M325" s="42"/>
      <c r="N325" s="117"/>
      <c r="O325" s="25"/>
      <c r="P325" s="25"/>
      <c r="Q325">
        <f t="shared" si="516"/>
        <v>0</v>
      </c>
    </row>
    <row r="326" spans="1:17" ht="18.75" x14ac:dyDescent="0.3">
      <c r="A326" s="9" t="s">
        <v>791</v>
      </c>
      <c r="B326" s="10"/>
      <c r="C326" s="11"/>
      <c r="D326" s="11"/>
      <c r="E326" s="11"/>
      <c r="F326" s="11"/>
      <c r="G326" s="11"/>
      <c r="H326" s="11"/>
      <c r="I326" s="83"/>
      <c r="K326" s="77"/>
      <c r="L326" s="78"/>
      <c r="M326" s="79"/>
      <c r="N326" s="118"/>
      <c r="O326" s="25"/>
      <c r="P326" s="25"/>
      <c r="Q326">
        <f t="shared" ref="Q326" si="517">IF(K326&gt;0,1,0)</f>
        <v>0</v>
      </c>
    </row>
    <row r="327" spans="1:17" x14ac:dyDescent="0.25">
      <c r="A327" s="18" t="s">
        <v>632</v>
      </c>
      <c r="B327" s="19" t="s">
        <v>634</v>
      </c>
      <c r="C327" s="20" t="s">
        <v>11</v>
      </c>
      <c r="D327" s="21" t="s">
        <v>17</v>
      </c>
      <c r="E327" s="21" t="s">
        <v>32</v>
      </c>
      <c r="F327" s="21">
        <v>1</v>
      </c>
      <c r="G327" s="12">
        <v>345</v>
      </c>
      <c r="H327" s="43">
        <v>224.25</v>
      </c>
      <c r="I327" s="82">
        <f t="shared" si="424"/>
        <v>0.35</v>
      </c>
      <c r="K327" s="110"/>
      <c r="L327" s="23">
        <f t="shared" ref="L327" si="518">K327*F327</f>
        <v>0</v>
      </c>
      <c r="M327" s="24" t="str">
        <f t="shared" ref="M327" si="519">IF(L327*H327&gt;0,L327*H327,"")</f>
        <v/>
      </c>
      <c r="N327" s="115" t="str">
        <f t="shared" ref="N327" si="520">IF((G327*L327)-(H327*L327)&gt;0,(G327*L327)-(H327*L327),"")</f>
        <v/>
      </c>
      <c r="O327" s="25"/>
      <c r="P327" s="25"/>
      <c r="Q327">
        <f t="shared" ref="Q327:Q378" si="521">IF(K327&gt;0,1,0)</f>
        <v>0</v>
      </c>
    </row>
    <row r="328" spans="1:17" x14ac:dyDescent="0.25">
      <c r="A328" s="18" t="s">
        <v>638</v>
      </c>
      <c r="B328" s="19" t="s">
        <v>639</v>
      </c>
      <c r="C328" s="20" t="s">
        <v>11</v>
      </c>
      <c r="D328" s="21" t="s">
        <v>640</v>
      </c>
      <c r="E328" s="21" t="s">
        <v>32</v>
      </c>
      <c r="F328" s="21">
        <v>1</v>
      </c>
      <c r="G328" s="12">
        <v>345</v>
      </c>
      <c r="H328" s="43">
        <v>224.25</v>
      </c>
      <c r="I328" s="82">
        <f t="shared" si="424"/>
        <v>0.35</v>
      </c>
      <c r="K328" s="110"/>
      <c r="L328" s="23">
        <f t="shared" ref="L328" si="522">K328*F328</f>
        <v>0</v>
      </c>
      <c r="M328" s="24" t="str">
        <f t="shared" ref="M328" si="523">IF(L328*H328&gt;0,L328*H328,"")</f>
        <v/>
      </c>
      <c r="N328" s="115" t="str">
        <f t="shared" ref="N328" si="524">IF((G328*L328)-(H328*L328)&gt;0,(G328*L328)-(H328*L328),"")</f>
        <v/>
      </c>
      <c r="O328" s="25"/>
      <c r="P328" s="25"/>
      <c r="Q328">
        <f t="shared" ref="Q328" si="525">IF(K328&gt;0,1,0)</f>
        <v>0</v>
      </c>
    </row>
    <row r="329" spans="1:17" x14ac:dyDescent="0.25">
      <c r="A329" s="18" t="s">
        <v>633</v>
      </c>
      <c r="B329" s="19" t="s">
        <v>635</v>
      </c>
      <c r="C329" s="20" t="s">
        <v>11</v>
      </c>
      <c r="D329" s="21" t="s">
        <v>17</v>
      </c>
      <c r="E329" s="21" t="s">
        <v>32</v>
      </c>
      <c r="F329" s="21">
        <v>1</v>
      </c>
      <c r="G329" s="12">
        <v>325</v>
      </c>
      <c r="H329" s="43">
        <v>211.25</v>
      </c>
      <c r="I329" s="82">
        <f t="shared" ref="I329:I344" si="526">1-H329/G329</f>
        <v>0.35</v>
      </c>
      <c r="K329" s="110"/>
      <c r="L329" s="23">
        <f t="shared" ref="L329:L331" si="527">K329*F329</f>
        <v>0</v>
      </c>
      <c r="M329" s="24" t="str">
        <f t="shared" ref="M329:M331" si="528">IF(L329*H329&gt;0,L329*H329,"")</f>
        <v/>
      </c>
      <c r="N329" s="115" t="str">
        <f t="shared" ref="N329:N331" si="529">IF((G329*L329)-(H329*L329)&gt;0,(G329*L329)-(H329*L329),"")</f>
        <v/>
      </c>
      <c r="O329" s="25"/>
      <c r="P329" s="25"/>
      <c r="Q329">
        <f t="shared" ref="Q329:Q331" si="530">IF(K329&gt;0,1,0)</f>
        <v>0</v>
      </c>
    </row>
    <row r="330" spans="1:17" x14ac:dyDescent="0.25">
      <c r="A330" s="18" t="s">
        <v>636</v>
      </c>
      <c r="B330" s="19" t="s">
        <v>637</v>
      </c>
      <c r="C330" s="20" t="s">
        <v>11</v>
      </c>
      <c r="D330" s="21" t="s">
        <v>17</v>
      </c>
      <c r="E330" s="21" t="s">
        <v>32</v>
      </c>
      <c r="F330" s="21">
        <v>1</v>
      </c>
      <c r="G330" s="12">
        <v>308</v>
      </c>
      <c r="H330" s="43">
        <v>200.2</v>
      </c>
      <c r="I330" s="82">
        <f t="shared" si="526"/>
        <v>0.35000000000000009</v>
      </c>
      <c r="K330" s="110"/>
      <c r="L330" s="23">
        <f t="shared" si="527"/>
        <v>0</v>
      </c>
      <c r="M330" s="24" t="str">
        <f t="shared" si="528"/>
        <v/>
      </c>
      <c r="N330" s="115" t="str">
        <f t="shared" si="529"/>
        <v/>
      </c>
      <c r="O330" s="25"/>
      <c r="P330" s="25"/>
      <c r="Q330">
        <f t="shared" si="530"/>
        <v>0</v>
      </c>
    </row>
    <row r="331" spans="1:17" x14ac:dyDescent="0.25">
      <c r="A331" s="18" t="s">
        <v>641</v>
      </c>
      <c r="B331" s="19" t="s">
        <v>642</v>
      </c>
      <c r="C331" s="20" t="s">
        <v>11</v>
      </c>
      <c r="D331" s="21" t="s">
        <v>17</v>
      </c>
      <c r="E331" s="21" t="s">
        <v>32</v>
      </c>
      <c r="F331" s="21">
        <v>1</v>
      </c>
      <c r="G331" s="12">
        <v>322</v>
      </c>
      <c r="H331" s="43">
        <v>209.3</v>
      </c>
      <c r="I331" s="82">
        <f t="shared" si="526"/>
        <v>0.35</v>
      </c>
      <c r="K331" s="110"/>
      <c r="L331" s="23">
        <f t="shared" si="527"/>
        <v>0</v>
      </c>
      <c r="M331" s="24" t="str">
        <f t="shared" si="528"/>
        <v/>
      </c>
      <c r="N331" s="115" t="str">
        <f t="shared" si="529"/>
        <v/>
      </c>
      <c r="O331" s="25"/>
      <c r="P331" s="25"/>
      <c r="Q331">
        <f t="shared" si="530"/>
        <v>0</v>
      </c>
    </row>
    <row r="332" spans="1:17" x14ac:dyDescent="0.25">
      <c r="A332" s="18" t="s">
        <v>643</v>
      </c>
      <c r="B332" s="19" t="s">
        <v>644</v>
      </c>
      <c r="C332" s="20" t="s">
        <v>11</v>
      </c>
      <c r="D332" s="21" t="s">
        <v>16</v>
      </c>
      <c r="E332" s="21" t="s">
        <v>32</v>
      </c>
      <c r="F332" s="21">
        <v>1</v>
      </c>
      <c r="G332" s="12">
        <v>322</v>
      </c>
      <c r="H332" s="43">
        <v>209.3</v>
      </c>
      <c r="I332" s="82">
        <f t="shared" si="526"/>
        <v>0.35</v>
      </c>
      <c r="K332" s="110"/>
      <c r="L332" s="23">
        <f t="shared" ref="L332:L333" si="531">K332*F332</f>
        <v>0</v>
      </c>
      <c r="M332" s="24" t="str">
        <f t="shared" ref="M332:M333" si="532">IF(L332*H332&gt;0,L332*H332,"")</f>
        <v/>
      </c>
      <c r="N332" s="115" t="str">
        <f t="shared" ref="N332:N333" si="533">IF((G332*L332)-(H332*L332)&gt;0,(G332*L332)-(H332*L332),"")</f>
        <v/>
      </c>
      <c r="O332" s="25"/>
      <c r="P332" s="25"/>
      <c r="Q332">
        <f t="shared" ref="Q332:Q333" si="534">IF(K332&gt;0,1,0)</f>
        <v>0</v>
      </c>
    </row>
    <row r="333" spans="1:17" x14ac:dyDescent="0.25">
      <c r="A333" s="18" t="s">
        <v>645</v>
      </c>
      <c r="B333" s="19" t="s">
        <v>646</v>
      </c>
      <c r="C333" s="20" t="s">
        <v>11</v>
      </c>
      <c r="D333" s="21" t="s">
        <v>17</v>
      </c>
      <c r="E333" s="21" t="s">
        <v>32</v>
      </c>
      <c r="F333" s="21">
        <v>1</v>
      </c>
      <c r="G333" s="12">
        <v>422</v>
      </c>
      <c r="H333" s="43">
        <v>274.3</v>
      </c>
      <c r="I333" s="82">
        <f t="shared" si="526"/>
        <v>0.35</v>
      </c>
      <c r="K333" s="110"/>
      <c r="L333" s="23">
        <f t="shared" si="531"/>
        <v>0</v>
      </c>
      <c r="M333" s="24" t="str">
        <f t="shared" si="532"/>
        <v/>
      </c>
      <c r="N333" s="115" t="str">
        <f t="shared" si="533"/>
        <v/>
      </c>
      <c r="O333" s="25"/>
      <c r="P333" s="25"/>
      <c r="Q333">
        <f t="shared" si="534"/>
        <v>0</v>
      </c>
    </row>
    <row r="334" spans="1:17" x14ac:dyDescent="0.25">
      <c r="A334" s="18" t="s">
        <v>647</v>
      </c>
      <c r="B334" s="19" t="s">
        <v>648</v>
      </c>
      <c r="C334" s="20" t="s">
        <v>11</v>
      </c>
      <c r="D334" s="21" t="s">
        <v>16</v>
      </c>
      <c r="E334" s="21" t="s">
        <v>32</v>
      </c>
      <c r="F334" s="21">
        <v>1</v>
      </c>
      <c r="G334" s="12">
        <v>422</v>
      </c>
      <c r="H334" s="43">
        <v>274.3</v>
      </c>
      <c r="I334" s="82">
        <f t="shared" si="526"/>
        <v>0.35</v>
      </c>
      <c r="K334" s="110"/>
      <c r="L334" s="23">
        <f t="shared" ref="L334:L344" si="535">K334*F334</f>
        <v>0</v>
      </c>
      <c r="M334" s="24" t="str">
        <f t="shared" ref="M334:M344" si="536">IF(L334*H334&gt;0,L334*H334,"")</f>
        <v/>
      </c>
      <c r="N334" s="115" t="str">
        <f t="shared" ref="N334:N344" si="537">IF((G334*L334)-(H334*L334)&gt;0,(G334*L334)-(H334*L334),"")</f>
        <v/>
      </c>
      <c r="O334" s="25"/>
      <c r="P334" s="25"/>
      <c r="Q334">
        <f t="shared" ref="Q334:Q335" si="538">IF(K334&gt;0,1,0)</f>
        <v>0</v>
      </c>
    </row>
    <row r="335" spans="1:17" x14ac:dyDescent="0.25">
      <c r="A335" s="18" t="s">
        <v>649</v>
      </c>
      <c r="B335" s="19" t="s">
        <v>650</v>
      </c>
      <c r="C335" s="20" t="s">
        <v>11</v>
      </c>
      <c r="D335" s="21" t="s">
        <v>17</v>
      </c>
      <c r="E335" s="21" t="s">
        <v>651</v>
      </c>
      <c r="F335" s="21">
        <v>1</v>
      </c>
      <c r="G335" s="12">
        <v>205</v>
      </c>
      <c r="H335" s="43">
        <v>133.25</v>
      </c>
      <c r="I335" s="82">
        <f t="shared" si="526"/>
        <v>0.35</v>
      </c>
      <c r="K335" s="110"/>
      <c r="L335" s="23">
        <f t="shared" si="535"/>
        <v>0</v>
      </c>
      <c r="M335" s="24" t="str">
        <f t="shared" si="536"/>
        <v/>
      </c>
      <c r="N335" s="115" t="str">
        <f t="shared" si="537"/>
        <v/>
      </c>
      <c r="O335" s="25"/>
      <c r="P335" s="25"/>
      <c r="Q335">
        <f t="shared" si="538"/>
        <v>0</v>
      </c>
    </row>
    <row r="336" spans="1:17" x14ac:dyDescent="0.25">
      <c r="A336" s="18" t="s">
        <v>652</v>
      </c>
      <c r="B336" s="19" t="s">
        <v>653</v>
      </c>
      <c r="C336" s="20" t="s">
        <v>11</v>
      </c>
      <c r="D336" s="21" t="s">
        <v>16</v>
      </c>
      <c r="E336" s="21" t="s">
        <v>651</v>
      </c>
      <c r="F336" s="21">
        <v>1</v>
      </c>
      <c r="G336" s="12">
        <v>205</v>
      </c>
      <c r="H336" s="43">
        <v>133.25</v>
      </c>
      <c r="I336" s="82">
        <f t="shared" si="526"/>
        <v>0.35</v>
      </c>
      <c r="K336" s="110"/>
      <c r="L336" s="23">
        <f t="shared" si="535"/>
        <v>0</v>
      </c>
      <c r="M336" s="24" t="str">
        <f t="shared" si="536"/>
        <v/>
      </c>
      <c r="N336" s="115" t="str">
        <f t="shared" si="537"/>
        <v/>
      </c>
      <c r="O336" s="25"/>
      <c r="P336" s="25"/>
      <c r="Q336">
        <f t="shared" ref="Q336" si="539">IF(K336&gt;0,1,0)</f>
        <v>0</v>
      </c>
    </row>
    <row r="337" spans="1:17" x14ac:dyDescent="0.25">
      <c r="A337" s="18" t="s">
        <v>654</v>
      </c>
      <c r="B337" s="19" t="s">
        <v>655</v>
      </c>
      <c r="C337" s="20" t="s">
        <v>11</v>
      </c>
      <c r="D337" s="21" t="s">
        <v>656</v>
      </c>
      <c r="E337" s="21" t="s">
        <v>651</v>
      </c>
      <c r="F337" s="21">
        <v>1</v>
      </c>
      <c r="G337" s="12">
        <v>205</v>
      </c>
      <c r="H337" s="43">
        <v>133.25</v>
      </c>
      <c r="I337" s="82">
        <f t="shared" si="526"/>
        <v>0.35</v>
      </c>
      <c r="K337" s="110"/>
      <c r="L337" s="23">
        <f t="shared" si="535"/>
        <v>0</v>
      </c>
      <c r="M337" s="24" t="str">
        <f t="shared" si="536"/>
        <v/>
      </c>
      <c r="N337" s="115" t="str">
        <f t="shared" si="537"/>
        <v/>
      </c>
      <c r="O337" s="25"/>
      <c r="P337" s="25"/>
      <c r="Q337">
        <f t="shared" ref="Q337:Q339" si="540">IF(K337&gt;0,1,0)</f>
        <v>0</v>
      </c>
    </row>
    <row r="338" spans="1:17" x14ac:dyDescent="0.25">
      <c r="A338" s="18" t="s">
        <v>657</v>
      </c>
      <c r="B338" s="19" t="s">
        <v>658</v>
      </c>
      <c r="C338" s="20" t="s">
        <v>11</v>
      </c>
      <c r="D338" s="21" t="s">
        <v>17</v>
      </c>
      <c r="E338" s="21" t="s">
        <v>651</v>
      </c>
      <c r="F338" s="21">
        <v>1</v>
      </c>
      <c r="G338" s="12">
        <v>172</v>
      </c>
      <c r="H338" s="43">
        <v>111.8</v>
      </c>
      <c r="I338" s="82">
        <f t="shared" si="526"/>
        <v>0.35</v>
      </c>
      <c r="K338" s="110"/>
      <c r="L338" s="23">
        <f t="shared" si="535"/>
        <v>0</v>
      </c>
      <c r="M338" s="24" t="str">
        <f t="shared" si="536"/>
        <v/>
      </c>
      <c r="N338" s="115" t="str">
        <f t="shared" si="537"/>
        <v/>
      </c>
      <c r="O338" s="25"/>
      <c r="P338" s="25"/>
      <c r="Q338">
        <f t="shared" si="540"/>
        <v>0</v>
      </c>
    </row>
    <row r="339" spans="1:17" x14ac:dyDescent="0.25">
      <c r="A339" s="18" t="s">
        <v>659</v>
      </c>
      <c r="B339" s="19" t="s">
        <v>660</v>
      </c>
      <c r="C339" s="20" t="s">
        <v>11</v>
      </c>
      <c r="D339" s="21" t="s">
        <v>17</v>
      </c>
      <c r="E339" s="21" t="s">
        <v>651</v>
      </c>
      <c r="F339" s="21">
        <v>1</v>
      </c>
      <c r="G339" s="12">
        <v>195</v>
      </c>
      <c r="H339" s="43">
        <v>126.75</v>
      </c>
      <c r="I339" s="82">
        <f t="shared" si="526"/>
        <v>0.35</v>
      </c>
      <c r="K339" s="110"/>
      <c r="L339" s="23">
        <f t="shared" si="535"/>
        <v>0</v>
      </c>
      <c r="M339" s="24" t="str">
        <f t="shared" si="536"/>
        <v/>
      </c>
      <c r="N339" s="115" t="str">
        <f t="shared" si="537"/>
        <v/>
      </c>
      <c r="O339" s="25"/>
      <c r="P339" s="25"/>
      <c r="Q339">
        <f t="shared" si="540"/>
        <v>0</v>
      </c>
    </row>
    <row r="340" spans="1:17" x14ac:dyDescent="0.25">
      <c r="A340" s="18" t="s">
        <v>661</v>
      </c>
      <c r="B340" s="19" t="s">
        <v>662</v>
      </c>
      <c r="C340" s="20" t="s">
        <v>11</v>
      </c>
      <c r="D340" s="21" t="s">
        <v>16</v>
      </c>
      <c r="E340" s="21" t="s">
        <v>651</v>
      </c>
      <c r="F340" s="21">
        <v>1</v>
      </c>
      <c r="G340" s="12">
        <v>195</v>
      </c>
      <c r="H340" s="43">
        <v>126.75</v>
      </c>
      <c r="I340" s="82">
        <f t="shared" si="526"/>
        <v>0.35</v>
      </c>
      <c r="K340" s="110"/>
      <c r="L340" s="23">
        <f t="shared" si="535"/>
        <v>0</v>
      </c>
      <c r="M340" s="24" t="str">
        <f t="shared" si="536"/>
        <v/>
      </c>
      <c r="N340" s="115" t="str">
        <f t="shared" si="537"/>
        <v/>
      </c>
      <c r="O340" s="25"/>
      <c r="P340" s="25"/>
      <c r="Q340">
        <f t="shared" ref="Q340:Q341" si="541">IF(K340&gt;0,1,0)</f>
        <v>0</v>
      </c>
    </row>
    <row r="341" spans="1:17" x14ac:dyDescent="0.25">
      <c r="A341" s="18" t="s">
        <v>663</v>
      </c>
      <c r="B341" s="19" t="s">
        <v>664</v>
      </c>
      <c r="C341" s="20" t="s">
        <v>11</v>
      </c>
      <c r="D341" s="21" t="s">
        <v>17</v>
      </c>
      <c r="E341" s="21" t="s">
        <v>651</v>
      </c>
      <c r="F341" s="21">
        <v>1</v>
      </c>
      <c r="G341" s="87">
        <v>235</v>
      </c>
      <c r="H341" s="43">
        <v>152.75</v>
      </c>
      <c r="I341" s="82">
        <f t="shared" si="526"/>
        <v>0.35</v>
      </c>
      <c r="K341" s="110"/>
      <c r="L341" s="23">
        <f t="shared" si="535"/>
        <v>0</v>
      </c>
      <c r="M341" s="24" t="str">
        <f t="shared" si="536"/>
        <v/>
      </c>
      <c r="N341" s="115" t="str">
        <f t="shared" si="537"/>
        <v/>
      </c>
      <c r="O341" s="25"/>
      <c r="P341" s="25"/>
      <c r="Q341">
        <f t="shared" si="541"/>
        <v>0</v>
      </c>
    </row>
    <row r="342" spans="1:17" x14ac:dyDescent="0.25">
      <c r="A342" s="18" t="s">
        <v>665</v>
      </c>
      <c r="B342" s="19" t="s">
        <v>666</v>
      </c>
      <c r="C342" s="20" t="s">
        <v>11</v>
      </c>
      <c r="D342" s="21" t="s">
        <v>16</v>
      </c>
      <c r="E342" s="21" t="s">
        <v>651</v>
      </c>
      <c r="F342" s="21">
        <v>1</v>
      </c>
      <c r="G342" s="87">
        <v>235</v>
      </c>
      <c r="H342" s="43">
        <v>152.75</v>
      </c>
      <c r="I342" s="82">
        <f t="shared" si="526"/>
        <v>0.35</v>
      </c>
      <c r="K342" s="110"/>
      <c r="L342" s="23">
        <f t="shared" si="535"/>
        <v>0</v>
      </c>
      <c r="M342" s="24" t="str">
        <f t="shared" si="536"/>
        <v/>
      </c>
      <c r="N342" s="115" t="str">
        <f t="shared" si="537"/>
        <v/>
      </c>
      <c r="O342" s="25"/>
      <c r="P342" s="25"/>
      <c r="Q342">
        <f t="shared" ref="Q342:Q343" si="542">IF(K342&gt;0,1,0)</f>
        <v>0</v>
      </c>
    </row>
    <row r="343" spans="1:17" x14ac:dyDescent="0.25">
      <c r="A343" s="18" t="s">
        <v>667</v>
      </c>
      <c r="B343" s="19" t="s">
        <v>668</v>
      </c>
      <c r="C343" s="20" t="s">
        <v>11</v>
      </c>
      <c r="D343" s="21" t="s">
        <v>17</v>
      </c>
      <c r="E343" s="21" t="s">
        <v>601</v>
      </c>
      <c r="F343" s="21">
        <v>1</v>
      </c>
      <c r="G343" s="12">
        <v>142</v>
      </c>
      <c r="H343" s="43">
        <v>92.3</v>
      </c>
      <c r="I343" s="82">
        <f t="shared" si="526"/>
        <v>0.35</v>
      </c>
      <c r="K343" s="110"/>
      <c r="L343" s="23">
        <f t="shared" si="535"/>
        <v>0</v>
      </c>
      <c r="M343" s="24" t="str">
        <f t="shared" si="536"/>
        <v/>
      </c>
      <c r="N343" s="115" t="str">
        <f t="shared" si="537"/>
        <v/>
      </c>
      <c r="O343" s="25"/>
      <c r="P343" s="25"/>
      <c r="Q343">
        <f t="shared" si="542"/>
        <v>0</v>
      </c>
    </row>
    <row r="344" spans="1:17" x14ac:dyDescent="0.25">
      <c r="A344" s="18" t="s">
        <v>669</v>
      </c>
      <c r="B344" s="19" t="s">
        <v>670</v>
      </c>
      <c r="C344" s="20" t="s">
        <v>11</v>
      </c>
      <c r="D344" s="21" t="s">
        <v>17</v>
      </c>
      <c r="E344" s="21" t="s">
        <v>601</v>
      </c>
      <c r="F344" s="21">
        <v>1</v>
      </c>
      <c r="G344" s="12">
        <v>135</v>
      </c>
      <c r="H344" s="43">
        <v>87.75</v>
      </c>
      <c r="I344" s="82">
        <f t="shared" si="526"/>
        <v>0.35</v>
      </c>
      <c r="K344" s="110"/>
      <c r="L344" s="23">
        <f t="shared" si="535"/>
        <v>0</v>
      </c>
      <c r="M344" s="24" t="str">
        <f t="shared" si="536"/>
        <v/>
      </c>
      <c r="N344" s="115" t="str">
        <f t="shared" si="537"/>
        <v/>
      </c>
      <c r="O344" s="25"/>
      <c r="P344" s="25"/>
      <c r="Q344">
        <f t="shared" ref="Q344:Q345" si="543">IF(K344&gt;0,1,0)</f>
        <v>0</v>
      </c>
    </row>
    <row r="345" spans="1:17" ht="18.75" x14ac:dyDescent="0.3">
      <c r="A345" s="9" t="s">
        <v>794</v>
      </c>
      <c r="B345" s="10"/>
      <c r="C345" s="11"/>
      <c r="D345" s="11"/>
      <c r="E345" s="11"/>
      <c r="F345" s="11"/>
      <c r="G345" s="11"/>
      <c r="H345" s="11"/>
      <c r="I345" s="83"/>
      <c r="K345" s="31"/>
      <c r="L345" s="32"/>
      <c r="M345" s="33"/>
      <c r="N345" s="116"/>
      <c r="O345" s="25"/>
      <c r="P345" s="25"/>
      <c r="Q345">
        <f t="shared" si="543"/>
        <v>0</v>
      </c>
    </row>
    <row r="346" spans="1:17" x14ac:dyDescent="0.25">
      <c r="A346" s="18" t="s">
        <v>671</v>
      </c>
      <c r="B346" s="19" t="s">
        <v>672</v>
      </c>
      <c r="C346" s="20" t="s">
        <v>11</v>
      </c>
      <c r="D346" s="21" t="s">
        <v>17</v>
      </c>
      <c r="E346" s="21" t="s">
        <v>32</v>
      </c>
      <c r="F346" s="21">
        <v>1</v>
      </c>
      <c r="G346" s="12">
        <v>238</v>
      </c>
      <c r="H346" s="43">
        <v>166.6</v>
      </c>
      <c r="I346" s="82">
        <f t="shared" ref="I346" si="544">1-H346/G346</f>
        <v>0.30000000000000004</v>
      </c>
      <c r="K346" s="110"/>
      <c r="L346" s="23">
        <f t="shared" ref="L346" si="545">K346*F346</f>
        <v>0</v>
      </c>
      <c r="M346" s="24" t="str">
        <f t="shared" ref="M346" si="546">IF(L346*H346&gt;0,L346*H346,"")</f>
        <v/>
      </c>
      <c r="N346" s="115" t="str">
        <f t="shared" ref="N346" si="547">IF((G346*L346)-(H346*L346)&gt;0,(G346*L346)-(H346*L346),"")</f>
        <v/>
      </c>
      <c r="O346" s="25"/>
      <c r="P346" s="25"/>
      <c r="Q346">
        <f t="shared" ref="Q346" si="548">IF(K346&gt;0,1,0)</f>
        <v>0</v>
      </c>
    </row>
    <row r="347" spans="1:17" x14ac:dyDescent="0.25">
      <c r="A347" s="18" t="s">
        <v>673</v>
      </c>
      <c r="B347" s="19" t="s">
        <v>674</v>
      </c>
      <c r="C347" s="20" t="s">
        <v>11</v>
      </c>
      <c r="D347" s="21" t="s">
        <v>16</v>
      </c>
      <c r="E347" s="21" t="s">
        <v>32</v>
      </c>
      <c r="F347" s="21">
        <v>1</v>
      </c>
      <c r="G347" s="12">
        <v>238</v>
      </c>
      <c r="H347" s="43">
        <v>166.6</v>
      </c>
      <c r="I347" s="82">
        <f t="shared" ref="I347:I348" si="549">1-H347/G347</f>
        <v>0.30000000000000004</v>
      </c>
      <c r="K347" s="110"/>
      <c r="L347" s="23">
        <f t="shared" ref="L347:L348" si="550">K347*F347</f>
        <v>0</v>
      </c>
      <c r="M347" s="24" t="str">
        <f t="shared" ref="M347:M348" si="551">IF(L347*H347&gt;0,L347*H347,"")</f>
        <v/>
      </c>
      <c r="N347" s="115" t="str">
        <f t="shared" ref="N347:N348" si="552">IF((G347*L347)-(H347*L347)&gt;0,(G347*L347)-(H347*L347),"")</f>
        <v/>
      </c>
      <c r="O347" s="25"/>
      <c r="P347" s="25"/>
      <c r="Q347">
        <f t="shared" ref="Q347:Q350" si="553">IF(K347&gt;0,1,0)</f>
        <v>0</v>
      </c>
    </row>
    <row r="348" spans="1:17" x14ac:dyDescent="0.25">
      <c r="A348" s="18" t="s">
        <v>675</v>
      </c>
      <c r="B348" s="19" t="s">
        <v>676</v>
      </c>
      <c r="C348" s="20" t="s">
        <v>11</v>
      </c>
      <c r="D348" s="21" t="s">
        <v>656</v>
      </c>
      <c r="E348" s="21" t="s">
        <v>32</v>
      </c>
      <c r="F348" s="21">
        <v>1</v>
      </c>
      <c r="G348" s="12">
        <v>238</v>
      </c>
      <c r="H348" s="43">
        <v>166.6</v>
      </c>
      <c r="I348" s="82">
        <f t="shared" si="549"/>
        <v>0.30000000000000004</v>
      </c>
      <c r="K348" s="110"/>
      <c r="L348" s="23">
        <f t="shared" si="550"/>
        <v>0</v>
      </c>
      <c r="M348" s="24" t="str">
        <f t="shared" si="551"/>
        <v/>
      </c>
      <c r="N348" s="115" t="str">
        <f t="shared" si="552"/>
        <v/>
      </c>
      <c r="O348" s="25"/>
      <c r="P348" s="25"/>
      <c r="Q348">
        <f t="shared" si="553"/>
        <v>0</v>
      </c>
    </row>
    <row r="349" spans="1:17" ht="18.75" x14ac:dyDescent="0.3">
      <c r="A349" s="9" t="s">
        <v>795</v>
      </c>
      <c r="B349" s="10"/>
      <c r="C349" s="11"/>
      <c r="D349" s="11"/>
      <c r="E349" s="11"/>
      <c r="F349" s="11"/>
      <c r="G349" s="11"/>
      <c r="H349" s="11"/>
      <c r="I349" s="83"/>
      <c r="K349" s="31"/>
      <c r="L349" s="32"/>
      <c r="M349" s="33"/>
      <c r="N349" s="116"/>
      <c r="O349" s="25"/>
      <c r="P349" s="25"/>
      <c r="Q349">
        <f t="shared" si="553"/>
        <v>0</v>
      </c>
    </row>
    <row r="350" spans="1:17" x14ac:dyDescent="0.25">
      <c r="A350" s="18" t="s">
        <v>677</v>
      </c>
      <c r="B350" s="19" t="s">
        <v>678</v>
      </c>
      <c r="C350" s="20" t="s">
        <v>11</v>
      </c>
      <c r="D350" s="21" t="s">
        <v>12</v>
      </c>
      <c r="E350" s="21" t="s">
        <v>11</v>
      </c>
      <c r="F350" s="21" t="s">
        <v>54</v>
      </c>
      <c r="G350" s="87">
        <v>0.99</v>
      </c>
      <c r="H350" s="43">
        <v>0.69</v>
      </c>
      <c r="I350" s="82">
        <f t="shared" ref="I350" si="554">1-H350/G350</f>
        <v>0.30303030303030309</v>
      </c>
      <c r="K350" s="110"/>
      <c r="L350" s="23">
        <f t="shared" ref="L350" si="555">K350*F350</f>
        <v>0</v>
      </c>
      <c r="M350" s="24" t="str">
        <f t="shared" ref="M350" si="556">IF(L350*H350&gt;0,L350*H350,"")</f>
        <v/>
      </c>
      <c r="N350" s="115" t="str">
        <f t="shared" ref="N350" si="557">IF((G350*L350)-(H350*L350)&gt;0,(G350*L350)-(H350*L350),"")</f>
        <v/>
      </c>
      <c r="O350" s="25"/>
      <c r="P350" s="25"/>
      <c r="Q350">
        <f t="shared" si="553"/>
        <v>0</v>
      </c>
    </row>
    <row r="351" spans="1:17" x14ac:dyDescent="0.25">
      <c r="A351" s="18" t="s">
        <v>689</v>
      </c>
      <c r="B351" s="19" t="s">
        <v>844</v>
      </c>
      <c r="C351" s="20" t="s">
        <v>11</v>
      </c>
      <c r="D351" s="21" t="s">
        <v>656</v>
      </c>
      <c r="E351" s="21" t="s">
        <v>11</v>
      </c>
      <c r="F351" s="21" t="s">
        <v>54</v>
      </c>
      <c r="G351" s="87">
        <v>0.99</v>
      </c>
      <c r="H351" s="43">
        <v>0.69</v>
      </c>
      <c r="I351" s="82">
        <f t="shared" ref="I351" si="558">1-H351/G351</f>
        <v>0.30303030303030309</v>
      </c>
      <c r="K351" s="110"/>
      <c r="L351" s="23">
        <f t="shared" ref="L351" si="559">K351*F351</f>
        <v>0</v>
      </c>
      <c r="M351" s="24" t="str">
        <f t="shared" ref="M351" si="560">IF(L351*H351&gt;0,L351*H351,"")</f>
        <v/>
      </c>
      <c r="N351" s="115" t="str">
        <f t="shared" ref="N351" si="561">IF((G351*L351)-(H351*L351)&gt;0,(G351*L351)-(H351*L351),"")</f>
        <v/>
      </c>
      <c r="O351" s="25"/>
      <c r="P351" s="25"/>
      <c r="Q351">
        <f t="shared" ref="Q351" si="562">IF(K351&gt;0,1,0)</f>
        <v>0</v>
      </c>
    </row>
    <row r="352" spans="1:17" x14ac:dyDescent="0.25">
      <c r="A352" s="18" t="s">
        <v>679</v>
      </c>
      <c r="B352" s="19" t="s">
        <v>680</v>
      </c>
      <c r="C352" s="20" t="s">
        <v>11</v>
      </c>
      <c r="D352" s="21" t="s">
        <v>17</v>
      </c>
      <c r="E352" s="21" t="s">
        <v>11</v>
      </c>
      <c r="F352" s="21" t="s">
        <v>54</v>
      </c>
      <c r="G352" s="87">
        <v>0.99</v>
      </c>
      <c r="H352" s="43">
        <v>0.69</v>
      </c>
      <c r="I352" s="82">
        <f t="shared" ref="I352:I354" si="563">1-H352/G352</f>
        <v>0.30303030303030309</v>
      </c>
      <c r="K352" s="110"/>
      <c r="L352" s="23">
        <f t="shared" ref="L352:L354" si="564">K352*F352</f>
        <v>0</v>
      </c>
      <c r="M352" s="24" t="str">
        <f t="shared" ref="M352:M354" si="565">IF(L352*H352&gt;0,L352*H352,"")</f>
        <v/>
      </c>
      <c r="N352" s="115" t="str">
        <f t="shared" ref="N352:N354" si="566">IF((G352*L352)-(H352*L352)&gt;0,(G352*L352)-(H352*L352),"")</f>
        <v/>
      </c>
      <c r="O352" s="25"/>
      <c r="P352" s="25"/>
      <c r="Q352">
        <f t="shared" ref="Q352:Q354" si="567">IF(K352&gt;0,1,0)</f>
        <v>0</v>
      </c>
    </row>
    <row r="353" spans="1:17" x14ac:dyDescent="0.25">
      <c r="A353" s="18" t="s">
        <v>681</v>
      </c>
      <c r="B353" s="19" t="s">
        <v>682</v>
      </c>
      <c r="C353" s="20" t="s">
        <v>11</v>
      </c>
      <c r="D353" s="21" t="s">
        <v>16</v>
      </c>
      <c r="E353" s="21" t="s">
        <v>11</v>
      </c>
      <c r="F353" s="21" t="s">
        <v>54</v>
      </c>
      <c r="G353" s="87">
        <v>0.99</v>
      </c>
      <c r="H353" s="43">
        <v>0.69</v>
      </c>
      <c r="I353" s="82">
        <f t="shared" si="563"/>
        <v>0.30303030303030309</v>
      </c>
      <c r="K353" s="110"/>
      <c r="L353" s="23">
        <f t="shared" si="564"/>
        <v>0</v>
      </c>
      <c r="M353" s="24" t="str">
        <f t="shared" si="565"/>
        <v/>
      </c>
      <c r="N353" s="115" t="str">
        <f t="shared" si="566"/>
        <v/>
      </c>
      <c r="O353" s="25"/>
      <c r="P353" s="25"/>
      <c r="Q353">
        <f t="shared" si="567"/>
        <v>0</v>
      </c>
    </row>
    <row r="354" spans="1:17" x14ac:dyDescent="0.25">
      <c r="A354" s="18" t="s">
        <v>683</v>
      </c>
      <c r="B354" s="19" t="s">
        <v>686</v>
      </c>
      <c r="C354" s="20" t="s">
        <v>11</v>
      </c>
      <c r="D354" s="21" t="s">
        <v>12</v>
      </c>
      <c r="E354" s="21" t="s">
        <v>11</v>
      </c>
      <c r="F354" s="21" t="s">
        <v>54</v>
      </c>
      <c r="G354" s="87">
        <v>0.99</v>
      </c>
      <c r="H354" s="43">
        <v>0.69</v>
      </c>
      <c r="I354" s="82">
        <f t="shared" si="563"/>
        <v>0.30303030303030309</v>
      </c>
      <c r="K354" s="110"/>
      <c r="L354" s="23">
        <f t="shared" si="564"/>
        <v>0</v>
      </c>
      <c r="M354" s="24" t="str">
        <f t="shared" si="565"/>
        <v/>
      </c>
      <c r="N354" s="115" t="str">
        <f t="shared" si="566"/>
        <v/>
      </c>
      <c r="O354" s="25"/>
      <c r="P354" s="25"/>
      <c r="Q354">
        <f t="shared" si="567"/>
        <v>0</v>
      </c>
    </row>
    <row r="355" spans="1:17" x14ac:dyDescent="0.25">
      <c r="A355" s="18" t="s">
        <v>685</v>
      </c>
      <c r="B355" s="19" t="s">
        <v>687</v>
      </c>
      <c r="C355" s="20" t="s">
        <v>11</v>
      </c>
      <c r="D355" s="21" t="s">
        <v>17</v>
      </c>
      <c r="E355" s="21" t="s">
        <v>11</v>
      </c>
      <c r="F355" s="21" t="s">
        <v>54</v>
      </c>
      <c r="G355" s="87">
        <v>0.99</v>
      </c>
      <c r="H355" s="43">
        <v>0.69</v>
      </c>
      <c r="I355" s="82">
        <f t="shared" ref="I355:I357" si="568">1-H355/G355</f>
        <v>0.30303030303030309</v>
      </c>
      <c r="K355" s="110"/>
      <c r="L355" s="23">
        <f t="shared" ref="L355:L357" si="569">K355*F355</f>
        <v>0</v>
      </c>
      <c r="M355" s="24" t="str">
        <f t="shared" ref="M355:M357" si="570">IF(L355*H355&gt;0,L355*H355,"")</f>
        <v/>
      </c>
      <c r="N355" s="115" t="str">
        <f t="shared" ref="N355:N357" si="571">IF((G355*L355)-(H355*L355)&gt;0,(G355*L355)-(H355*L355),"")</f>
        <v/>
      </c>
      <c r="O355" s="25"/>
      <c r="P355" s="25"/>
      <c r="Q355">
        <f t="shared" ref="Q355:Q357" si="572">IF(K355&gt;0,1,0)</f>
        <v>0</v>
      </c>
    </row>
    <row r="356" spans="1:17" x14ac:dyDescent="0.25">
      <c r="A356" s="18" t="s">
        <v>688</v>
      </c>
      <c r="B356" s="19" t="s">
        <v>684</v>
      </c>
      <c r="C356" s="20" t="s">
        <v>11</v>
      </c>
      <c r="D356" s="21" t="s">
        <v>12</v>
      </c>
      <c r="E356" s="21" t="s">
        <v>11</v>
      </c>
      <c r="F356" s="21" t="s">
        <v>54</v>
      </c>
      <c r="G356" s="87">
        <v>0.99</v>
      </c>
      <c r="H356" s="43">
        <v>0.69</v>
      </c>
      <c r="I356" s="82">
        <f t="shared" si="568"/>
        <v>0.30303030303030309</v>
      </c>
      <c r="K356" s="110"/>
      <c r="L356" s="23">
        <f t="shared" si="569"/>
        <v>0</v>
      </c>
      <c r="M356" s="24" t="str">
        <f t="shared" si="570"/>
        <v/>
      </c>
      <c r="N356" s="115" t="str">
        <f t="shared" si="571"/>
        <v/>
      </c>
      <c r="O356" s="25"/>
      <c r="P356" s="25"/>
      <c r="Q356">
        <f t="shared" si="572"/>
        <v>0</v>
      </c>
    </row>
    <row r="357" spans="1:17" x14ac:dyDescent="0.25">
      <c r="A357" s="18" t="s">
        <v>690</v>
      </c>
      <c r="B357" s="19" t="s">
        <v>691</v>
      </c>
      <c r="C357" s="20" t="s">
        <v>11</v>
      </c>
      <c r="D357" s="21" t="s">
        <v>12</v>
      </c>
      <c r="E357" s="21" t="s">
        <v>11</v>
      </c>
      <c r="F357" s="21" t="s">
        <v>54</v>
      </c>
      <c r="G357" s="87">
        <v>0.99</v>
      </c>
      <c r="H357" s="43">
        <v>0.69</v>
      </c>
      <c r="I357" s="82">
        <f t="shared" si="568"/>
        <v>0.30303030303030309</v>
      </c>
      <c r="K357" s="110"/>
      <c r="L357" s="23">
        <f t="shared" si="569"/>
        <v>0</v>
      </c>
      <c r="M357" s="24" t="str">
        <f t="shared" si="570"/>
        <v/>
      </c>
      <c r="N357" s="115" t="str">
        <f t="shared" si="571"/>
        <v/>
      </c>
      <c r="O357" s="25"/>
      <c r="P357" s="25"/>
      <c r="Q357">
        <f t="shared" si="572"/>
        <v>0</v>
      </c>
    </row>
    <row r="358" spans="1:17" x14ac:dyDescent="0.25">
      <c r="A358" s="18" t="s">
        <v>692</v>
      </c>
      <c r="B358" s="19" t="s">
        <v>693</v>
      </c>
      <c r="C358" s="20" t="s">
        <v>11</v>
      </c>
      <c r="D358" s="21" t="s">
        <v>656</v>
      </c>
      <c r="E358" s="21" t="s">
        <v>11</v>
      </c>
      <c r="F358" s="21" t="s">
        <v>54</v>
      </c>
      <c r="G358" s="87">
        <v>0.99</v>
      </c>
      <c r="H358" s="43">
        <v>0.69</v>
      </c>
      <c r="I358" s="82">
        <f t="shared" ref="I358:I362" si="573">1-H358/G358</f>
        <v>0.30303030303030309</v>
      </c>
      <c r="K358" s="110"/>
      <c r="L358" s="23">
        <f t="shared" ref="L358:L362" si="574">K358*F358</f>
        <v>0</v>
      </c>
      <c r="M358" s="24" t="str">
        <f t="shared" ref="M358:M362" si="575">IF(L358*H358&gt;0,L358*H358,"")</f>
        <v/>
      </c>
      <c r="N358" s="115" t="str">
        <f t="shared" ref="N358:N362" si="576">IF((G358*L358)-(H358*L358)&gt;0,(G358*L358)-(H358*L358),"")</f>
        <v/>
      </c>
      <c r="O358" s="25"/>
      <c r="P358" s="25"/>
      <c r="Q358">
        <f t="shared" ref="Q358:Q362" si="577">IF(K358&gt;0,1,0)</f>
        <v>0</v>
      </c>
    </row>
    <row r="359" spans="1:17" x14ac:dyDescent="0.25">
      <c r="A359" s="18" t="s">
        <v>694</v>
      </c>
      <c r="B359" s="19" t="s">
        <v>695</v>
      </c>
      <c r="C359" s="20" t="s">
        <v>11</v>
      </c>
      <c r="D359" s="21" t="s">
        <v>17</v>
      </c>
      <c r="E359" s="21" t="s">
        <v>11</v>
      </c>
      <c r="F359" s="21" t="s">
        <v>54</v>
      </c>
      <c r="G359" s="87">
        <v>0.99</v>
      </c>
      <c r="H359" s="43">
        <v>0.69</v>
      </c>
      <c r="I359" s="82">
        <f t="shared" si="573"/>
        <v>0.30303030303030309</v>
      </c>
      <c r="K359" s="110"/>
      <c r="L359" s="23">
        <f t="shared" si="574"/>
        <v>0</v>
      </c>
      <c r="M359" s="24" t="str">
        <f t="shared" si="575"/>
        <v/>
      </c>
      <c r="N359" s="115" t="str">
        <f t="shared" si="576"/>
        <v/>
      </c>
      <c r="O359" s="25"/>
      <c r="P359" s="25"/>
      <c r="Q359">
        <f t="shared" si="577"/>
        <v>0</v>
      </c>
    </row>
    <row r="360" spans="1:17" x14ac:dyDescent="0.25">
      <c r="A360" s="18" t="s">
        <v>696</v>
      </c>
      <c r="B360" s="19" t="s">
        <v>697</v>
      </c>
      <c r="C360" s="20" t="s">
        <v>11</v>
      </c>
      <c r="D360" s="21" t="s">
        <v>16</v>
      </c>
      <c r="E360" s="21" t="s">
        <v>11</v>
      </c>
      <c r="F360" s="21" t="s">
        <v>54</v>
      </c>
      <c r="G360" s="87">
        <v>0.99</v>
      </c>
      <c r="H360" s="43">
        <v>0.69</v>
      </c>
      <c r="I360" s="82">
        <f t="shared" si="573"/>
        <v>0.30303030303030309</v>
      </c>
      <c r="K360" s="110"/>
      <c r="L360" s="23">
        <f t="shared" si="574"/>
        <v>0</v>
      </c>
      <c r="M360" s="24" t="str">
        <f t="shared" si="575"/>
        <v/>
      </c>
      <c r="N360" s="115" t="str">
        <f t="shared" si="576"/>
        <v/>
      </c>
      <c r="O360" s="25"/>
      <c r="P360" s="25"/>
      <c r="Q360">
        <f t="shared" si="577"/>
        <v>0</v>
      </c>
    </row>
    <row r="361" spans="1:17" x14ac:dyDescent="0.25">
      <c r="A361" s="18" t="s">
        <v>941</v>
      </c>
      <c r="B361" s="19" t="s">
        <v>942</v>
      </c>
      <c r="C361" s="20"/>
      <c r="D361" s="21" t="s">
        <v>17</v>
      </c>
      <c r="F361" s="21" t="s">
        <v>57</v>
      </c>
      <c r="G361" s="87">
        <v>1.3</v>
      </c>
      <c r="H361" s="43">
        <v>0.91</v>
      </c>
      <c r="I361" s="82">
        <f t="shared" si="573"/>
        <v>0.30000000000000004</v>
      </c>
      <c r="K361" s="110"/>
      <c r="L361" s="23">
        <f t="shared" si="574"/>
        <v>0</v>
      </c>
      <c r="M361" s="24" t="str">
        <f t="shared" si="575"/>
        <v/>
      </c>
      <c r="N361" s="115" t="str">
        <f t="shared" si="576"/>
        <v/>
      </c>
      <c r="O361" s="25"/>
      <c r="P361" s="25"/>
    </row>
    <row r="362" spans="1:17" x14ac:dyDescent="0.25">
      <c r="A362" s="18" t="s">
        <v>699</v>
      </c>
      <c r="B362" s="19" t="s">
        <v>700</v>
      </c>
      <c r="C362" s="20" t="s">
        <v>11</v>
      </c>
      <c r="D362" s="21" t="s">
        <v>17</v>
      </c>
      <c r="E362" s="21" t="s">
        <v>11</v>
      </c>
      <c r="F362" s="21" t="s">
        <v>57</v>
      </c>
      <c r="G362" s="87">
        <v>0.39</v>
      </c>
      <c r="H362" s="43">
        <v>0.27300000000000002</v>
      </c>
      <c r="I362" s="82">
        <f t="shared" si="573"/>
        <v>0.29999999999999993</v>
      </c>
      <c r="K362" s="110"/>
      <c r="L362" s="23">
        <f t="shared" si="574"/>
        <v>0</v>
      </c>
      <c r="M362" s="24" t="str">
        <f t="shared" si="575"/>
        <v/>
      </c>
      <c r="N362" s="115" t="str">
        <f t="shared" si="576"/>
        <v/>
      </c>
      <c r="O362" s="25"/>
      <c r="P362" s="25"/>
      <c r="Q362">
        <f t="shared" si="577"/>
        <v>0</v>
      </c>
    </row>
    <row r="363" spans="1:17" x14ac:dyDescent="0.25">
      <c r="A363" s="18" t="s">
        <v>698</v>
      </c>
      <c r="B363" s="19" t="s">
        <v>701</v>
      </c>
      <c r="C363" s="20" t="s">
        <v>11</v>
      </c>
      <c r="D363" s="21" t="s">
        <v>16</v>
      </c>
      <c r="E363" s="21" t="s">
        <v>11</v>
      </c>
      <c r="F363" s="21" t="s">
        <v>57</v>
      </c>
      <c r="G363" s="87">
        <v>0.39</v>
      </c>
      <c r="H363" s="43">
        <v>0.27300000000000002</v>
      </c>
      <c r="I363" s="82">
        <f t="shared" ref="I363:I364" si="578">1-H363/G363</f>
        <v>0.29999999999999993</v>
      </c>
      <c r="K363" s="110"/>
      <c r="L363" s="23">
        <f t="shared" ref="L363:L364" si="579">K363*F363</f>
        <v>0</v>
      </c>
      <c r="M363" s="24" t="str">
        <f t="shared" ref="M363:M364" si="580">IF(L363*H363&gt;0,L363*H363,"")</f>
        <v/>
      </c>
      <c r="N363" s="115" t="str">
        <f t="shared" ref="N363:N364" si="581">IF((G363*L363)-(H363*L363)&gt;0,(G363*L363)-(H363*L363),"")</f>
        <v/>
      </c>
      <c r="O363" s="25"/>
      <c r="P363" s="25"/>
      <c r="Q363">
        <f t="shared" ref="Q363:Q364" si="582">IF(K363&gt;0,1,0)</f>
        <v>0</v>
      </c>
    </row>
    <row r="364" spans="1:17" x14ac:dyDescent="0.25">
      <c r="A364" s="18" t="s">
        <v>705</v>
      </c>
      <c r="B364" s="19" t="s">
        <v>845</v>
      </c>
      <c r="C364" s="20" t="s">
        <v>11</v>
      </c>
      <c r="D364" s="21" t="s">
        <v>656</v>
      </c>
      <c r="E364" s="21" t="s">
        <v>11</v>
      </c>
      <c r="F364" s="21" t="s">
        <v>57</v>
      </c>
      <c r="G364" s="87">
        <v>0.42</v>
      </c>
      <c r="H364" s="43">
        <v>0.29399999999999998</v>
      </c>
      <c r="I364" s="82">
        <f t="shared" si="578"/>
        <v>0.30000000000000004</v>
      </c>
      <c r="K364" s="110"/>
      <c r="L364" s="23">
        <f t="shared" si="579"/>
        <v>0</v>
      </c>
      <c r="M364" s="24" t="str">
        <f t="shared" si="580"/>
        <v/>
      </c>
      <c r="N364" s="115" t="str">
        <f t="shared" si="581"/>
        <v/>
      </c>
      <c r="O364" s="25"/>
      <c r="P364" s="25"/>
      <c r="Q364">
        <f t="shared" si="582"/>
        <v>0</v>
      </c>
    </row>
    <row r="365" spans="1:17" x14ac:dyDescent="0.25">
      <c r="A365" s="18" t="s">
        <v>702</v>
      </c>
      <c r="B365" s="19" t="s">
        <v>703</v>
      </c>
      <c r="C365" s="20" t="s">
        <v>11</v>
      </c>
      <c r="D365" s="21" t="s">
        <v>17</v>
      </c>
      <c r="E365" s="21" t="s">
        <v>11</v>
      </c>
      <c r="F365" s="21" t="s">
        <v>57</v>
      </c>
      <c r="G365" s="87">
        <v>0.42</v>
      </c>
      <c r="H365" s="43">
        <v>0.29399999999999998</v>
      </c>
      <c r="I365" s="82">
        <f t="shared" ref="I365:I366" si="583">1-H365/G365</f>
        <v>0.30000000000000004</v>
      </c>
      <c r="K365" s="110"/>
      <c r="L365" s="23">
        <f t="shared" ref="L365:L366" si="584">K365*F365</f>
        <v>0</v>
      </c>
      <c r="M365" s="24" t="str">
        <f t="shared" ref="M365:M366" si="585">IF(L365*H365&gt;0,L365*H365,"")</f>
        <v/>
      </c>
      <c r="N365" s="115" t="str">
        <f t="shared" ref="N365:N366" si="586">IF((G365*L365)-(H365*L365)&gt;0,(G365*L365)-(H365*L365),"")</f>
        <v/>
      </c>
      <c r="O365" s="25"/>
      <c r="P365" s="25"/>
      <c r="Q365">
        <f t="shared" ref="Q365:Q368" si="587">IF(K365&gt;0,1,0)</f>
        <v>0</v>
      </c>
    </row>
    <row r="366" spans="1:17" x14ac:dyDescent="0.25">
      <c r="A366" s="18" t="s">
        <v>704</v>
      </c>
      <c r="B366" s="19" t="s">
        <v>706</v>
      </c>
      <c r="C366" s="20" t="s">
        <v>11</v>
      </c>
      <c r="D366" s="21" t="s">
        <v>16</v>
      </c>
      <c r="E366" s="21" t="s">
        <v>11</v>
      </c>
      <c r="F366" s="21" t="s">
        <v>57</v>
      </c>
      <c r="G366" s="87">
        <v>0.42</v>
      </c>
      <c r="H366" s="43">
        <v>0.29399999999999998</v>
      </c>
      <c r="I366" s="82">
        <f t="shared" si="583"/>
        <v>0.30000000000000004</v>
      </c>
      <c r="K366" s="110"/>
      <c r="L366" s="23">
        <f t="shared" si="584"/>
        <v>0</v>
      </c>
      <c r="M366" s="24" t="str">
        <f t="shared" si="585"/>
        <v/>
      </c>
      <c r="N366" s="115" t="str">
        <f t="shared" si="586"/>
        <v/>
      </c>
      <c r="O366" s="25"/>
      <c r="P366" s="25"/>
      <c r="Q366">
        <f t="shared" si="587"/>
        <v>0</v>
      </c>
    </row>
    <row r="367" spans="1:17" ht="18.75" x14ac:dyDescent="0.3">
      <c r="A367" s="9" t="s">
        <v>887</v>
      </c>
      <c r="B367" s="10"/>
      <c r="C367" s="11"/>
      <c r="D367" s="11"/>
      <c r="E367" s="11"/>
      <c r="F367" s="11"/>
      <c r="G367" s="11"/>
      <c r="H367" s="11"/>
      <c r="I367" s="83"/>
      <c r="K367" s="31"/>
      <c r="L367" s="32"/>
      <c r="M367" s="33"/>
      <c r="N367" s="116"/>
      <c r="O367" s="25"/>
      <c r="P367" s="25"/>
      <c r="Q367">
        <f t="shared" si="587"/>
        <v>0</v>
      </c>
    </row>
    <row r="368" spans="1:17" x14ac:dyDescent="0.25">
      <c r="A368" s="18" t="s">
        <v>710</v>
      </c>
      <c r="B368" s="19" t="s">
        <v>711</v>
      </c>
      <c r="C368" s="20" t="s">
        <v>11</v>
      </c>
      <c r="D368" s="21" t="s">
        <v>12</v>
      </c>
      <c r="E368" s="21" t="s">
        <v>601</v>
      </c>
      <c r="F368" s="21">
        <v>1</v>
      </c>
      <c r="G368" s="12">
        <v>155</v>
      </c>
      <c r="H368" s="43">
        <v>108.5</v>
      </c>
      <c r="I368" s="82">
        <f t="shared" ref="I368" si="588">1-H368/G368</f>
        <v>0.30000000000000004</v>
      </c>
      <c r="J368" s="14" t="s">
        <v>160</v>
      </c>
      <c r="K368" s="110"/>
      <c r="L368" s="23">
        <f t="shared" ref="L368" si="589">K368*F368</f>
        <v>0</v>
      </c>
      <c r="M368" s="24" t="str">
        <f t="shared" ref="M368" si="590">IF(L368*H368&gt;0,L368*H368,"")</f>
        <v/>
      </c>
      <c r="N368" s="115" t="str">
        <f t="shared" ref="N368" si="591">IF((G368*L368)-(H368*L368)&gt;0,(G368*L368)-(H368*L368),"")</f>
        <v/>
      </c>
      <c r="O368" s="25"/>
      <c r="P368" s="25"/>
      <c r="Q368">
        <f t="shared" si="587"/>
        <v>0</v>
      </c>
    </row>
    <row r="369" spans="1:17" ht="15" customHeight="1" x14ac:dyDescent="0.25">
      <c r="A369" s="18" t="s">
        <v>712</v>
      </c>
      <c r="B369" s="19" t="s">
        <v>713</v>
      </c>
      <c r="C369" s="20" t="s">
        <v>11</v>
      </c>
      <c r="D369" s="21" t="s">
        <v>12</v>
      </c>
      <c r="E369" s="21" t="s">
        <v>601</v>
      </c>
      <c r="F369" s="21">
        <v>1</v>
      </c>
      <c r="G369" s="12">
        <v>175</v>
      </c>
      <c r="H369" s="43">
        <v>122.5</v>
      </c>
      <c r="I369" s="82">
        <f t="shared" ref="I369:I370" si="592">1-H369/G369</f>
        <v>0.30000000000000004</v>
      </c>
      <c r="J369" s="14" t="s">
        <v>160</v>
      </c>
      <c r="K369" s="110"/>
      <c r="L369" s="23">
        <f t="shared" ref="L369:L370" si="593">K369*F369</f>
        <v>0</v>
      </c>
      <c r="M369" s="24" t="str">
        <f t="shared" ref="M369:M370" si="594">IF(L369*H369&gt;0,L369*H369,"")</f>
        <v/>
      </c>
      <c r="N369" s="115" t="str">
        <f t="shared" ref="N369:N370" si="595">IF((G369*L369)-(H369*L369)&gt;0,(G369*L369)-(H369*L369),"")</f>
        <v/>
      </c>
      <c r="O369" s="25"/>
      <c r="P369" s="25"/>
      <c r="Q369">
        <f t="shared" ref="Q369:Q371" si="596">IF(K369&gt;0,1,0)</f>
        <v>0</v>
      </c>
    </row>
    <row r="370" spans="1:17" x14ac:dyDescent="0.25">
      <c r="A370" s="18" t="s">
        <v>714</v>
      </c>
      <c r="B370" s="19" t="s">
        <v>715</v>
      </c>
      <c r="C370" s="20" t="s">
        <v>11</v>
      </c>
      <c r="D370" s="21" t="s">
        <v>12</v>
      </c>
      <c r="E370" s="21" t="s">
        <v>601</v>
      </c>
      <c r="F370" s="21">
        <v>1</v>
      </c>
      <c r="G370" s="12">
        <v>295</v>
      </c>
      <c r="H370" s="43">
        <v>206.5</v>
      </c>
      <c r="I370" s="82">
        <f t="shared" si="592"/>
        <v>0.30000000000000004</v>
      </c>
      <c r="J370" s="14" t="s">
        <v>160</v>
      </c>
      <c r="K370" s="110"/>
      <c r="L370" s="23">
        <f t="shared" si="593"/>
        <v>0</v>
      </c>
      <c r="M370" s="24" t="str">
        <f t="shared" si="594"/>
        <v/>
      </c>
      <c r="N370" s="115" t="str">
        <f t="shared" si="595"/>
        <v/>
      </c>
      <c r="O370" s="25"/>
      <c r="P370" s="25"/>
      <c r="Q370">
        <f t="shared" si="596"/>
        <v>0</v>
      </c>
    </row>
    <row r="371" spans="1:17" ht="23.25" x14ac:dyDescent="0.35">
      <c r="A371" s="171" t="s">
        <v>716</v>
      </c>
      <c r="B371" s="171"/>
      <c r="C371" s="171"/>
      <c r="D371" s="171"/>
      <c r="E371" s="171"/>
      <c r="F371" s="171"/>
      <c r="G371" s="171"/>
      <c r="H371" s="145"/>
      <c r="I371" s="82"/>
      <c r="K371" s="40"/>
      <c r="L371" s="41"/>
      <c r="M371" s="42"/>
      <c r="N371" s="117"/>
      <c r="O371" s="25"/>
      <c r="P371" s="25"/>
      <c r="Q371">
        <f t="shared" si="596"/>
        <v>0</v>
      </c>
    </row>
    <row r="372" spans="1:17" ht="18.75" x14ac:dyDescent="0.3">
      <c r="A372" s="9" t="s">
        <v>717</v>
      </c>
      <c r="B372" s="35"/>
      <c r="C372" s="11"/>
      <c r="D372" s="11"/>
      <c r="E372" s="11"/>
      <c r="F372" s="11"/>
      <c r="G372" s="43"/>
      <c r="I372" s="83"/>
      <c r="J372" s="44"/>
      <c r="K372" s="77"/>
      <c r="L372" s="78"/>
      <c r="M372" s="79"/>
      <c r="N372" s="118"/>
      <c r="O372" s="25"/>
      <c r="P372" s="25"/>
      <c r="Q372">
        <f t="shared" si="521"/>
        <v>0</v>
      </c>
    </row>
    <row r="373" spans="1:17" x14ac:dyDescent="0.25">
      <c r="A373" s="18" t="s">
        <v>718</v>
      </c>
      <c r="B373" s="19" t="s">
        <v>719</v>
      </c>
      <c r="C373" s="21" t="s">
        <v>11</v>
      </c>
      <c r="D373" s="21" t="s">
        <v>17</v>
      </c>
      <c r="E373" s="21" t="s">
        <v>11</v>
      </c>
      <c r="F373" s="21" t="s">
        <v>14</v>
      </c>
      <c r="G373" s="12">
        <v>5.5</v>
      </c>
      <c r="H373" s="43">
        <v>3.85</v>
      </c>
      <c r="I373" s="82">
        <f t="shared" ref="I373:I378" si="597">1-H373/G373</f>
        <v>0.29999999999999993</v>
      </c>
      <c r="K373" s="110"/>
      <c r="L373" s="23">
        <f t="shared" ref="L373:L378" si="598">K373*F373</f>
        <v>0</v>
      </c>
      <c r="M373" s="24" t="str">
        <f t="shared" ref="M373:M378" si="599">IF(L373*H373&gt;0,L373*H373,"")</f>
        <v/>
      </c>
      <c r="N373" s="115" t="str">
        <f t="shared" ref="N373:N377" si="600">IF((G373*L373)-(H373*L373)&gt;0,(G373*L373)-(H373*L373),"")</f>
        <v/>
      </c>
      <c r="O373" s="25"/>
      <c r="P373" s="25"/>
      <c r="Q373">
        <f t="shared" si="521"/>
        <v>0</v>
      </c>
    </row>
    <row r="374" spans="1:17" x14ac:dyDescent="0.25">
      <c r="A374" s="18" t="s">
        <v>720</v>
      </c>
      <c r="B374" s="19" t="s">
        <v>721</v>
      </c>
      <c r="C374" s="21" t="s">
        <v>11</v>
      </c>
      <c r="D374" s="21" t="s">
        <v>17</v>
      </c>
      <c r="E374" s="21" t="s">
        <v>11</v>
      </c>
      <c r="F374" s="21" t="s">
        <v>14</v>
      </c>
      <c r="G374" s="12">
        <v>11.5</v>
      </c>
      <c r="H374" s="43">
        <v>8.0500000000000007</v>
      </c>
      <c r="I374" s="82">
        <f t="shared" ref="I374" si="601">1-H374/G374</f>
        <v>0.29999999999999993</v>
      </c>
      <c r="K374" s="110"/>
      <c r="L374" s="23">
        <f t="shared" ref="L374" si="602">K374*F374</f>
        <v>0</v>
      </c>
      <c r="M374" s="24" t="str">
        <f t="shared" ref="M374" si="603">IF(L374*H374&gt;0,L374*H374,"")</f>
        <v/>
      </c>
      <c r="N374" s="115" t="str">
        <f t="shared" ref="N374" si="604">IF((G374*L374)-(H374*L374)&gt;0,(G374*L374)-(H374*L374),"")</f>
        <v/>
      </c>
      <c r="O374" s="25"/>
      <c r="P374" s="25"/>
      <c r="Q374">
        <f t="shared" ref="Q374" si="605">IF(K374&gt;0,1,0)</f>
        <v>0</v>
      </c>
    </row>
    <row r="375" spans="1:17" x14ac:dyDescent="0.25">
      <c r="A375" s="18" t="s">
        <v>722</v>
      </c>
      <c r="B375" s="19" t="s">
        <v>723</v>
      </c>
      <c r="C375" s="21" t="s">
        <v>11</v>
      </c>
      <c r="D375" s="21" t="s">
        <v>29</v>
      </c>
      <c r="E375" s="21" t="s">
        <v>460</v>
      </c>
      <c r="F375" s="21" t="s">
        <v>25</v>
      </c>
      <c r="G375" s="12">
        <v>0.19</v>
      </c>
      <c r="H375" s="43">
        <v>0.13300000000000001</v>
      </c>
      <c r="I375" s="82">
        <f t="shared" si="597"/>
        <v>0.29999999999999993</v>
      </c>
      <c r="K375" s="110"/>
      <c r="L375" s="23">
        <f t="shared" si="598"/>
        <v>0</v>
      </c>
      <c r="M375" s="24" t="str">
        <f t="shared" si="599"/>
        <v/>
      </c>
      <c r="N375" s="115" t="str">
        <f t="shared" si="600"/>
        <v/>
      </c>
      <c r="O375" s="25"/>
      <c r="P375" s="25"/>
      <c r="Q375">
        <f t="shared" si="521"/>
        <v>0</v>
      </c>
    </row>
    <row r="376" spans="1:17" x14ac:dyDescent="0.25">
      <c r="A376" s="18" t="s">
        <v>724</v>
      </c>
      <c r="B376" s="19" t="s">
        <v>725</v>
      </c>
      <c r="C376" s="21" t="s">
        <v>11</v>
      </c>
      <c r="D376" s="21" t="s">
        <v>29</v>
      </c>
      <c r="E376" s="21" t="s">
        <v>460</v>
      </c>
      <c r="F376" s="21" t="s">
        <v>726</v>
      </c>
      <c r="G376" s="12">
        <v>0.16</v>
      </c>
      <c r="H376" s="43">
        <v>0.112</v>
      </c>
      <c r="I376" s="82">
        <f t="shared" ref="I376" si="606">1-H376/G376</f>
        <v>0.30000000000000004</v>
      </c>
      <c r="K376" s="110"/>
      <c r="L376" s="23">
        <f t="shared" ref="L376" si="607">K376*F376</f>
        <v>0</v>
      </c>
      <c r="M376" s="24" t="str">
        <f t="shared" ref="M376" si="608">IF(L376*H376&gt;0,L376*H376,"")</f>
        <v/>
      </c>
      <c r="N376" s="115" t="str">
        <f t="shared" ref="N376" si="609">IF((G376*L376)-(H376*L376)&gt;0,(G376*L376)-(H376*L376),"")</f>
        <v/>
      </c>
      <c r="O376" s="25"/>
      <c r="P376" s="25"/>
      <c r="Q376">
        <f t="shared" ref="Q376" si="610">IF(K376&gt;0,1,0)</f>
        <v>0</v>
      </c>
    </row>
    <row r="377" spans="1:17" x14ac:dyDescent="0.25">
      <c r="A377" s="18" t="s">
        <v>727</v>
      </c>
      <c r="B377" s="19" t="s">
        <v>847</v>
      </c>
      <c r="C377" s="21" t="s">
        <v>11</v>
      </c>
      <c r="D377" s="21" t="s">
        <v>29</v>
      </c>
      <c r="E377" s="21" t="s">
        <v>11</v>
      </c>
      <c r="F377" s="21" t="s">
        <v>48</v>
      </c>
      <c r="G377" s="87">
        <v>0.25</v>
      </c>
      <c r="H377" s="43">
        <v>0.17499999999999999</v>
      </c>
      <c r="I377" s="82">
        <f t="shared" si="597"/>
        <v>0.30000000000000004</v>
      </c>
      <c r="K377" s="110"/>
      <c r="L377" s="23">
        <f t="shared" si="598"/>
        <v>0</v>
      </c>
      <c r="M377" s="24" t="str">
        <f t="shared" si="599"/>
        <v/>
      </c>
      <c r="N377" s="115" t="str">
        <f t="shared" si="600"/>
        <v/>
      </c>
      <c r="O377" s="25"/>
      <c r="P377" s="25"/>
      <c r="Q377">
        <f t="shared" si="521"/>
        <v>0</v>
      </c>
    </row>
    <row r="378" spans="1:17" x14ac:dyDescent="0.25">
      <c r="A378" s="18" t="s">
        <v>728</v>
      </c>
      <c r="B378" s="19" t="s">
        <v>846</v>
      </c>
      <c r="C378" s="21" t="s">
        <v>11</v>
      </c>
      <c r="D378" s="21" t="s">
        <v>29</v>
      </c>
      <c r="E378" s="21" t="s">
        <v>11</v>
      </c>
      <c r="F378" s="21" t="s">
        <v>48</v>
      </c>
      <c r="G378" s="87">
        <v>0.25</v>
      </c>
      <c r="H378" s="43">
        <v>0.17499999999999999</v>
      </c>
      <c r="I378" s="82">
        <f t="shared" si="597"/>
        <v>0.30000000000000004</v>
      </c>
      <c r="K378" s="110"/>
      <c r="L378" s="23">
        <f t="shared" si="598"/>
        <v>0</v>
      </c>
      <c r="M378" s="24" t="str">
        <f t="shared" si="599"/>
        <v/>
      </c>
      <c r="N378" s="115" t="str">
        <f>IF((G378*L378)-(H378*L378)&gt;0,(G378*L378)-(H378*L378),"")</f>
        <v/>
      </c>
      <c r="O378" s="25"/>
      <c r="P378" s="25"/>
      <c r="Q378">
        <f t="shared" si="521"/>
        <v>0</v>
      </c>
    </row>
    <row r="379" spans="1:17" x14ac:dyDescent="0.25">
      <c r="A379" s="18" t="s">
        <v>729</v>
      </c>
      <c r="B379" s="19" t="s">
        <v>731</v>
      </c>
      <c r="C379" s="21" t="s">
        <v>11</v>
      </c>
      <c r="D379" s="21" t="s">
        <v>29</v>
      </c>
      <c r="E379" s="21" t="s">
        <v>11</v>
      </c>
      <c r="F379" s="21" t="s">
        <v>25</v>
      </c>
      <c r="G379" s="12">
        <v>0.26</v>
      </c>
      <c r="H379" s="43">
        <v>0.182</v>
      </c>
      <c r="I379" s="82">
        <f t="shared" ref="I379" si="611">1-H379/G379</f>
        <v>0.30000000000000004</v>
      </c>
      <c r="K379" s="110"/>
      <c r="L379" s="23">
        <f t="shared" ref="L379" si="612">K379*F379</f>
        <v>0</v>
      </c>
      <c r="M379" s="24" t="str">
        <f t="shared" ref="M379" si="613">IF(L379*H379&gt;0,L379*H379,"")</f>
        <v/>
      </c>
      <c r="N379" s="115" t="str">
        <f t="shared" ref="N379" si="614">IF((G379*L379)-(H379*L379)&gt;0,(G379*L379)-(H379*L379),"")</f>
        <v/>
      </c>
      <c r="O379" s="25"/>
      <c r="P379" s="25"/>
      <c r="Q379">
        <f t="shared" ref="Q379" si="615">IF(K379&gt;0,1,0)</f>
        <v>0</v>
      </c>
    </row>
    <row r="380" spans="1:17" x14ac:dyDescent="0.25">
      <c r="A380" s="18" t="s">
        <v>730</v>
      </c>
      <c r="B380" s="19" t="s">
        <v>854</v>
      </c>
      <c r="C380" s="21" t="s">
        <v>11</v>
      </c>
      <c r="D380" s="21" t="s">
        <v>29</v>
      </c>
      <c r="E380" s="21" t="s">
        <v>11</v>
      </c>
      <c r="F380" s="21" t="s">
        <v>25</v>
      </c>
      <c r="G380" s="12">
        <v>0.26</v>
      </c>
      <c r="H380" s="43">
        <v>0.182</v>
      </c>
      <c r="I380" s="82">
        <f t="shared" ref="I380:I383" si="616">1-H380/G380</f>
        <v>0.30000000000000004</v>
      </c>
      <c r="K380" s="110"/>
      <c r="L380" s="23">
        <f t="shared" ref="L380:L383" si="617">K380*F380</f>
        <v>0</v>
      </c>
      <c r="M380" s="24" t="str">
        <f t="shared" ref="M380:M383" si="618">IF(L380*H380&gt;0,L380*H380,"")</f>
        <v/>
      </c>
      <c r="N380" s="115" t="str">
        <f t="shared" ref="N380:N383" si="619">IF((G380*L380)-(H380*L380)&gt;0,(G380*L380)-(H380*L380),"")</f>
        <v/>
      </c>
      <c r="O380" s="25"/>
      <c r="P380" s="25"/>
      <c r="Q380">
        <f t="shared" ref="Q380:Q394" si="620">IF(K380&gt;0,1,0)</f>
        <v>0</v>
      </c>
    </row>
    <row r="381" spans="1:17" x14ac:dyDescent="0.25">
      <c r="A381" s="18" t="s">
        <v>927</v>
      </c>
      <c r="B381" s="19" t="s">
        <v>934</v>
      </c>
      <c r="C381" s="21" t="s">
        <v>11</v>
      </c>
      <c r="D381" s="21" t="s">
        <v>29</v>
      </c>
      <c r="E381" s="21" t="s">
        <v>11</v>
      </c>
      <c r="F381" s="21" t="s">
        <v>48</v>
      </c>
      <c r="G381" s="12">
        <v>0.28000000000000003</v>
      </c>
      <c r="H381" s="43">
        <v>0.19600000000000001</v>
      </c>
      <c r="I381" s="82">
        <f t="shared" si="616"/>
        <v>0.30000000000000004</v>
      </c>
      <c r="K381" s="110"/>
      <c r="L381" s="23">
        <f t="shared" si="617"/>
        <v>0</v>
      </c>
      <c r="M381" s="24" t="str">
        <f t="shared" si="618"/>
        <v/>
      </c>
      <c r="N381" s="115" t="str">
        <f>IF((G381*L381)-(H381*L381)&gt;0,(G381*L381)-(H381*L381),"")</f>
        <v/>
      </c>
      <c r="O381" s="25"/>
      <c r="P381" s="25"/>
    </row>
    <row r="382" spans="1:17" x14ac:dyDescent="0.25">
      <c r="A382" s="18" t="s">
        <v>928</v>
      </c>
      <c r="B382" s="19" t="s">
        <v>935</v>
      </c>
      <c r="C382" s="21" t="s">
        <v>11</v>
      </c>
      <c r="D382" s="21" t="s">
        <v>656</v>
      </c>
      <c r="E382" s="21" t="s">
        <v>11</v>
      </c>
      <c r="F382" s="21" t="s">
        <v>57</v>
      </c>
      <c r="G382" s="12">
        <v>0.68</v>
      </c>
      <c r="H382" s="43">
        <v>0.47599999999999998</v>
      </c>
      <c r="I382" s="82">
        <f t="shared" si="616"/>
        <v>0.30000000000000004</v>
      </c>
      <c r="K382" s="110"/>
      <c r="L382" s="23">
        <f t="shared" si="617"/>
        <v>0</v>
      </c>
      <c r="M382" s="24" t="str">
        <f t="shared" si="618"/>
        <v/>
      </c>
      <c r="N382" s="115" t="str">
        <f>IF((G382*L382)-(H382*L382)&gt;0,(G382*L382)-(H382*L382),"")</f>
        <v/>
      </c>
      <c r="O382" s="25"/>
      <c r="P382" s="25"/>
    </row>
    <row r="383" spans="1:17" ht="15" customHeight="1" x14ac:dyDescent="0.25">
      <c r="A383" s="18" t="s">
        <v>732</v>
      </c>
      <c r="B383" s="19" t="s">
        <v>733</v>
      </c>
      <c r="C383" s="21" t="s">
        <v>11</v>
      </c>
      <c r="D383" s="21" t="s">
        <v>29</v>
      </c>
      <c r="E383" s="21" t="s">
        <v>11</v>
      </c>
      <c r="F383" s="21" t="s">
        <v>48</v>
      </c>
      <c r="G383" s="12">
        <v>0.98</v>
      </c>
      <c r="H383" s="43">
        <v>0.68600000000000005</v>
      </c>
      <c r="I383" s="82">
        <f t="shared" si="616"/>
        <v>0.29999999999999993</v>
      </c>
      <c r="K383" s="110"/>
      <c r="L383" s="23">
        <f t="shared" si="617"/>
        <v>0</v>
      </c>
      <c r="M383" s="24" t="str">
        <f t="shared" si="618"/>
        <v/>
      </c>
      <c r="N383" s="115" t="str">
        <f t="shared" si="619"/>
        <v/>
      </c>
      <c r="O383" s="25"/>
      <c r="P383" s="25"/>
      <c r="Q383">
        <f t="shared" si="620"/>
        <v>0</v>
      </c>
    </row>
    <row r="384" spans="1:17" x14ac:dyDescent="0.25">
      <c r="A384" s="18" t="s">
        <v>734</v>
      </c>
      <c r="B384" s="19" t="s">
        <v>735</v>
      </c>
      <c r="C384" s="21" t="s">
        <v>11</v>
      </c>
      <c r="D384" s="21" t="s">
        <v>29</v>
      </c>
      <c r="E384" s="21" t="s">
        <v>11</v>
      </c>
      <c r="F384" s="21" t="s">
        <v>45</v>
      </c>
      <c r="G384" s="12">
        <v>0.19</v>
      </c>
      <c r="H384" s="43">
        <v>0.13300000000000001</v>
      </c>
      <c r="I384" s="82">
        <f t="shared" ref="I384:I385" si="621">1-H384/G384</f>
        <v>0.29999999999999993</v>
      </c>
      <c r="K384" s="110"/>
      <c r="L384" s="23">
        <f t="shared" ref="L384:L385" si="622">K384*F384</f>
        <v>0</v>
      </c>
      <c r="M384" s="24" t="str">
        <f t="shared" ref="M384:M385" si="623">IF(L384*H384&gt;0,L384*H384,"")</f>
        <v/>
      </c>
      <c r="N384" s="115" t="str">
        <f t="shared" ref="N384:N385" si="624">IF((G384*L384)-(H384*L384)&gt;0,(G384*L384)-(H384*L384),"")</f>
        <v/>
      </c>
      <c r="O384" s="25"/>
      <c r="P384" s="25"/>
      <c r="Q384">
        <f t="shared" si="620"/>
        <v>0</v>
      </c>
    </row>
    <row r="385" spans="1:17" x14ac:dyDescent="0.25">
      <c r="A385" s="18" t="s">
        <v>736</v>
      </c>
      <c r="B385" s="19" t="s">
        <v>857</v>
      </c>
      <c r="C385" s="21" t="s">
        <v>11</v>
      </c>
      <c r="D385" s="21" t="s">
        <v>12</v>
      </c>
      <c r="E385" s="21" t="s">
        <v>11</v>
      </c>
      <c r="F385" s="21" t="s">
        <v>14</v>
      </c>
      <c r="G385" s="12">
        <v>17</v>
      </c>
      <c r="H385" s="43">
        <v>11.9</v>
      </c>
      <c r="I385" s="82">
        <f t="shared" si="621"/>
        <v>0.29999999999999993</v>
      </c>
      <c r="K385" s="110"/>
      <c r="L385" s="23">
        <f t="shared" si="622"/>
        <v>0</v>
      </c>
      <c r="M385" s="24" t="str">
        <f t="shared" si="623"/>
        <v/>
      </c>
      <c r="N385" s="115" t="str">
        <f t="shared" si="624"/>
        <v/>
      </c>
      <c r="O385" s="25"/>
      <c r="P385" s="25"/>
      <c r="Q385">
        <f t="shared" si="620"/>
        <v>0</v>
      </c>
    </row>
    <row r="386" spans="1:17" x14ac:dyDescent="0.25">
      <c r="A386" s="18" t="s">
        <v>737</v>
      </c>
      <c r="B386" s="19" t="s">
        <v>738</v>
      </c>
      <c r="C386" s="21" t="s">
        <v>11</v>
      </c>
      <c r="D386" s="21" t="s">
        <v>12</v>
      </c>
      <c r="E386" s="21" t="s">
        <v>11</v>
      </c>
      <c r="F386" s="21" t="s">
        <v>14</v>
      </c>
      <c r="G386" s="12">
        <v>18</v>
      </c>
      <c r="H386" s="43">
        <v>12.6</v>
      </c>
      <c r="I386" s="82">
        <f t="shared" ref="I386:I387" si="625">1-H386/G386</f>
        <v>0.30000000000000004</v>
      </c>
      <c r="K386" s="110"/>
      <c r="L386" s="23">
        <f t="shared" ref="L386:L387" si="626">K386*F386</f>
        <v>0</v>
      </c>
      <c r="M386" s="24" t="str">
        <f t="shared" ref="M386:M387" si="627">IF(L386*H386&gt;0,L386*H386,"")</f>
        <v/>
      </c>
      <c r="N386" s="115" t="str">
        <f t="shared" ref="N386:N387" si="628">IF((G386*L386)-(H386*L386)&gt;0,(G386*L386)-(H386*L386),"")</f>
        <v/>
      </c>
      <c r="O386" s="25"/>
      <c r="P386" s="25"/>
      <c r="Q386">
        <f t="shared" si="620"/>
        <v>0</v>
      </c>
    </row>
    <row r="387" spans="1:17" x14ac:dyDescent="0.25">
      <c r="A387" s="18" t="s">
        <v>954</v>
      </c>
      <c r="B387" s="19" t="s">
        <v>955</v>
      </c>
      <c r="D387" s="21" t="s">
        <v>12</v>
      </c>
      <c r="F387" s="21" t="s">
        <v>14</v>
      </c>
      <c r="G387" s="12">
        <v>17</v>
      </c>
      <c r="H387" s="43">
        <v>11.9</v>
      </c>
      <c r="I387" s="82">
        <f t="shared" si="625"/>
        <v>0.29999999999999993</v>
      </c>
      <c r="K387" s="110"/>
      <c r="L387" s="23">
        <f t="shared" si="626"/>
        <v>0</v>
      </c>
      <c r="M387" s="24" t="str">
        <f t="shared" si="627"/>
        <v/>
      </c>
      <c r="N387" s="115" t="str">
        <f t="shared" si="628"/>
        <v/>
      </c>
      <c r="O387" s="25"/>
      <c r="P387" s="25"/>
    </row>
    <row r="388" spans="1:17" x14ac:dyDescent="0.25">
      <c r="A388" s="73" t="s">
        <v>739</v>
      </c>
      <c r="B388" s="19" t="s">
        <v>740</v>
      </c>
      <c r="C388" s="21" t="s">
        <v>11</v>
      </c>
      <c r="D388" s="21" t="s">
        <v>12</v>
      </c>
      <c r="E388" s="21" t="s">
        <v>11</v>
      </c>
      <c r="F388" s="21" t="s">
        <v>48</v>
      </c>
      <c r="G388" s="12">
        <v>0.89</v>
      </c>
      <c r="H388" s="43">
        <v>0.623</v>
      </c>
      <c r="I388" s="82">
        <f t="shared" ref="I388:I394" si="629">1-H388/G388</f>
        <v>0.30000000000000004</v>
      </c>
      <c r="K388" s="110"/>
      <c r="L388" s="23">
        <f t="shared" ref="L388" si="630">K388*F388</f>
        <v>0</v>
      </c>
      <c r="M388" s="24" t="str">
        <f t="shared" ref="M388" si="631">IF(L388*H388&gt;0,L388*H388,"")</f>
        <v/>
      </c>
      <c r="N388" s="115" t="str">
        <f t="shared" ref="N388" si="632">IF((G388*L388)-(H388*L388)&gt;0,(G388*L388)-(H388*L388),"")</f>
        <v/>
      </c>
      <c r="O388" s="25"/>
      <c r="P388" s="25"/>
      <c r="Q388">
        <f t="shared" si="620"/>
        <v>0</v>
      </c>
    </row>
    <row r="389" spans="1:17" x14ac:dyDescent="0.25">
      <c r="A389" s="73" t="s">
        <v>797</v>
      </c>
      <c r="B389" s="19" t="s">
        <v>798</v>
      </c>
      <c r="C389" s="21" t="s">
        <v>11</v>
      </c>
      <c r="D389" s="21" t="s">
        <v>29</v>
      </c>
      <c r="E389" s="21" t="s">
        <v>11</v>
      </c>
      <c r="F389" s="21" t="s">
        <v>48</v>
      </c>
      <c r="G389" s="12">
        <v>0.85</v>
      </c>
      <c r="H389" s="43">
        <v>0.59499999999999997</v>
      </c>
      <c r="I389" s="82">
        <f t="shared" si="629"/>
        <v>0.30000000000000004</v>
      </c>
      <c r="K389" s="110"/>
      <c r="L389" s="23">
        <f t="shared" ref="L389:L390" si="633">K389*F389</f>
        <v>0</v>
      </c>
      <c r="M389" s="24" t="str">
        <f t="shared" ref="M389:M390" si="634">IF(L389*H389&gt;0,L389*H389,"")</f>
        <v/>
      </c>
      <c r="N389" s="115" t="str">
        <f t="shared" ref="N389:N390" si="635">IF((G389*L389)-(H389*L389)&gt;0,(G389*L389)-(H389*L389),"")</f>
        <v/>
      </c>
      <c r="O389" s="25"/>
      <c r="P389" s="25"/>
      <c r="Q389">
        <f t="shared" si="620"/>
        <v>0</v>
      </c>
    </row>
    <row r="390" spans="1:17" x14ac:dyDescent="0.25">
      <c r="A390" s="73" t="s">
        <v>943</v>
      </c>
      <c r="B390" s="19" t="s">
        <v>944</v>
      </c>
      <c r="D390" s="21" t="s">
        <v>29</v>
      </c>
      <c r="F390" s="21" t="s">
        <v>48</v>
      </c>
      <c r="G390" s="12">
        <v>0.7</v>
      </c>
      <c r="H390" s="43">
        <v>0.49</v>
      </c>
      <c r="I390" s="82">
        <f t="shared" si="629"/>
        <v>0.29999999999999993</v>
      </c>
      <c r="K390" s="110"/>
      <c r="L390" s="23">
        <f t="shared" si="633"/>
        <v>0</v>
      </c>
      <c r="M390" s="24" t="str">
        <f t="shared" si="634"/>
        <v/>
      </c>
      <c r="N390" s="115" t="str">
        <f t="shared" si="635"/>
        <v/>
      </c>
      <c r="O390" s="25"/>
      <c r="P390" s="25"/>
    </row>
    <row r="391" spans="1:17" x14ac:dyDescent="0.25">
      <c r="A391" s="73" t="s">
        <v>848</v>
      </c>
      <c r="B391" s="19" t="s">
        <v>852</v>
      </c>
      <c r="C391" s="21" t="s">
        <v>11</v>
      </c>
      <c r="D391" s="21" t="s">
        <v>12</v>
      </c>
      <c r="E391" s="21" t="s">
        <v>11</v>
      </c>
      <c r="F391" s="21" t="s">
        <v>48</v>
      </c>
      <c r="G391" s="12">
        <v>0.15</v>
      </c>
      <c r="H391" s="43">
        <v>0.105</v>
      </c>
      <c r="I391" s="82">
        <f t="shared" si="629"/>
        <v>0.30000000000000004</v>
      </c>
      <c r="K391" s="110"/>
      <c r="L391" s="23">
        <f t="shared" ref="L391:L394" si="636">K391*F391</f>
        <v>0</v>
      </c>
      <c r="M391" s="24" t="str">
        <f t="shared" ref="M391:M394" si="637">IF(L391*H391&gt;0,L391*H391,"")</f>
        <v/>
      </c>
      <c r="N391" s="115" t="str">
        <f t="shared" ref="N391:N394" si="638">IF((G391*L391)-(H391*L391)&gt;0,(G391*L391)-(H391*L391),"")</f>
        <v/>
      </c>
      <c r="O391" s="25"/>
      <c r="P391" s="25"/>
      <c r="Q391">
        <f t="shared" si="620"/>
        <v>0</v>
      </c>
    </row>
    <row r="392" spans="1:17" x14ac:dyDescent="0.25">
      <c r="A392" s="73" t="s">
        <v>850</v>
      </c>
      <c r="B392" s="19" t="s">
        <v>853</v>
      </c>
      <c r="C392" s="21" t="s">
        <v>11</v>
      </c>
      <c r="D392" s="21" t="s">
        <v>17</v>
      </c>
      <c r="E392" s="21" t="s">
        <v>11</v>
      </c>
      <c r="F392" s="21" t="s">
        <v>48</v>
      </c>
      <c r="G392" s="12">
        <v>0.15</v>
      </c>
      <c r="H392" s="43">
        <v>0.105</v>
      </c>
      <c r="I392" s="82">
        <f t="shared" si="629"/>
        <v>0.30000000000000004</v>
      </c>
      <c r="K392" s="110"/>
      <c r="L392" s="23">
        <f t="shared" si="636"/>
        <v>0</v>
      </c>
      <c r="M392" s="24" t="str">
        <f t="shared" si="637"/>
        <v/>
      </c>
      <c r="N392" s="115" t="str">
        <f t="shared" si="638"/>
        <v/>
      </c>
      <c r="O392" s="25"/>
      <c r="P392" s="25"/>
      <c r="Q392">
        <f t="shared" si="620"/>
        <v>0</v>
      </c>
    </row>
    <row r="393" spans="1:17" x14ac:dyDescent="0.25">
      <c r="A393" s="73" t="s">
        <v>849</v>
      </c>
      <c r="B393" s="19" t="s">
        <v>855</v>
      </c>
      <c r="C393" s="21" t="s">
        <v>11</v>
      </c>
      <c r="D393" s="21" t="s">
        <v>12</v>
      </c>
      <c r="E393" s="21" t="s">
        <v>11</v>
      </c>
      <c r="F393" s="21" t="s">
        <v>48</v>
      </c>
      <c r="G393" s="12">
        <v>0.18</v>
      </c>
      <c r="H393" s="43">
        <v>0.126</v>
      </c>
      <c r="I393" s="82">
        <f t="shared" si="629"/>
        <v>0.29999999999999993</v>
      </c>
      <c r="K393" s="110"/>
      <c r="L393" s="23">
        <f t="shared" si="636"/>
        <v>0</v>
      </c>
      <c r="M393" s="24" t="str">
        <f t="shared" si="637"/>
        <v/>
      </c>
      <c r="N393" s="115" t="str">
        <f t="shared" si="638"/>
        <v/>
      </c>
      <c r="O393" s="25"/>
      <c r="P393" s="25"/>
      <c r="Q393">
        <f t="shared" si="620"/>
        <v>0</v>
      </c>
    </row>
    <row r="394" spans="1:17" x14ac:dyDescent="0.25">
      <c r="A394" s="73" t="s">
        <v>851</v>
      </c>
      <c r="B394" s="19" t="s">
        <v>856</v>
      </c>
      <c r="C394" s="21" t="s">
        <v>11</v>
      </c>
      <c r="D394" s="21" t="s">
        <v>17</v>
      </c>
      <c r="E394" s="21" t="s">
        <v>11</v>
      </c>
      <c r="F394" s="21" t="s">
        <v>48</v>
      </c>
      <c r="G394" s="12">
        <v>0.18</v>
      </c>
      <c r="H394" s="43">
        <v>0.126</v>
      </c>
      <c r="I394" s="82">
        <f t="shared" si="629"/>
        <v>0.29999999999999993</v>
      </c>
      <c r="K394" s="110"/>
      <c r="L394" s="23">
        <f t="shared" si="636"/>
        <v>0</v>
      </c>
      <c r="M394" s="24" t="str">
        <f t="shared" si="637"/>
        <v/>
      </c>
      <c r="N394" s="115" t="str">
        <f t="shared" si="638"/>
        <v/>
      </c>
      <c r="O394" s="25"/>
      <c r="P394" s="25"/>
      <c r="Q394">
        <f t="shared" si="620"/>
        <v>0</v>
      </c>
    </row>
    <row r="395" spans="1:17" ht="19.5" customHeight="1" x14ac:dyDescent="0.35">
      <c r="A395" s="171" t="s">
        <v>949</v>
      </c>
      <c r="B395" s="171"/>
      <c r="C395" s="171"/>
      <c r="D395" s="171"/>
      <c r="E395" s="171"/>
      <c r="F395" s="171"/>
      <c r="G395" s="171"/>
      <c r="H395" s="12"/>
      <c r="I395" s="84"/>
      <c r="K395" s="26"/>
      <c r="Q395">
        <f t="shared" ref="Q395:Q397" si="639">IF(K395&gt;0,1,0)</f>
        <v>0</v>
      </c>
    </row>
    <row r="396" spans="1:17" ht="19.5" customHeight="1" x14ac:dyDescent="0.3">
      <c r="A396" s="9" t="s">
        <v>792</v>
      </c>
      <c r="B396" s="35"/>
      <c r="C396" s="46"/>
      <c r="D396" s="46"/>
      <c r="E396" s="46"/>
      <c r="F396" s="46"/>
      <c r="H396" s="12"/>
      <c r="I396" s="84"/>
      <c r="K396" s="26"/>
      <c r="Q396">
        <f t="shared" si="639"/>
        <v>0</v>
      </c>
    </row>
    <row r="397" spans="1:17" ht="15" customHeight="1" x14ac:dyDescent="0.25">
      <c r="A397" s="18" t="s">
        <v>741</v>
      </c>
      <c r="B397" s="19" t="s">
        <v>750</v>
      </c>
      <c r="C397" s="21" t="s">
        <v>48</v>
      </c>
      <c r="D397" s="21" t="s">
        <v>761</v>
      </c>
      <c r="E397" s="21" t="s">
        <v>37</v>
      </c>
      <c r="F397" s="21">
        <v>1</v>
      </c>
      <c r="G397" s="12">
        <v>135</v>
      </c>
      <c r="H397" s="43">
        <v>94.5</v>
      </c>
      <c r="I397" s="82">
        <f t="shared" ref="I397" si="640">1-H397/G397</f>
        <v>0.30000000000000004</v>
      </c>
      <c r="K397" s="110"/>
      <c r="L397" s="23">
        <f t="shared" ref="L397" si="641">K397*F397</f>
        <v>0</v>
      </c>
      <c r="M397" s="24" t="str">
        <f t="shared" ref="M397:M405" si="642">IF(L397*H397&gt;0,L397*H397,"")</f>
        <v/>
      </c>
      <c r="N397" s="115" t="str">
        <f t="shared" ref="N397" si="643">IF((G397*L397)-(H397*L397)&gt;0,(G397*L397)-(H397*L397),"")</f>
        <v/>
      </c>
      <c r="O397" s="25"/>
      <c r="P397" s="25"/>
      <c r="Q397">
        <f t="shared" si="639"/>
        <v>0</v>
      </c>
    </row>
    <row r="398" spans="1:17" ht="15" customHeight="1" x14ac:dyDescent="0.25">
      <c r="A398" s="18" t="s">
        <v>742</v>
      </c>
      <c r="B398" s="19" t="s">
        <v>749</v>
      </c>
      <c r="C398" s="21" t="s">
        <v>61</v>
      </c>
      <c r="D398" s="21" t="s">
        <v>761</v>
      </c>
      <c r="E398" s="21" t="s">
        <v>13</v>
      </c>
      <c r="F398" s="21">
        <v>1</v>
      </c>
      <c r="G398" s="12">
        <v>168</v>
      </c>
      <c r="H398" s="43">
        <v>117.6</v>
      </c>
      <c r="I398" s="82">
        <f t="shared" ref="I398:I402" si="644">1-H398/G398</f>
        <v>0.30000000000000004</v>
      </c>
      <c r="K398" s="110"/>
      <c r="L398" s="23">
        <f t="shared" ref="L398:L402" si="645">K398*F398</f>
        <v>0</v>
      </c>
      <c r="M398" s="24" t="str">
        <f t="shared" si="642"/>
        <v/>
      </c>
      <c r="N398" s="115" t="str">
        <f t="shared" ref="N398:N402" si="646">IF((G398*L398)-(H398*L398)&gt;0,(G398*L398)-(H398*L398),"")</f>
        <v/>
      </c>
      <c r="O398" s="25"/>
      <c r="P398" s="25"/>
      <c r="Q398">
        <f t="shared" ref="Q398:Q402" si="647">IF(K398&gt;0,1,0)</f>
        <v>0</v>
      </c>
    </row>
    <row r="399" spans="1:17" ht="15" customHeight="1" x14ac:dyDescent="0.25">
      <c r="A399" s="18" t="s">
        <v>929</v>
      </c>
      <c r="B399" s="19" t="s">
        <v>932</v>
      </c>
      <c r="C399" s="21" t="s">
        <v>61</v>
      </c>
      <c r="D399" s="21" t="s">
        <v>933</v>
      </c>
      <c r="E399" s="21" t="s">
        <v>13</v>
      </c>
      <c r="F399" s="21">
        <v>1</v>
      </c>
      <c r="G399" s="12">
        <v>168</v>
      </c>
      <c r="H399" s="43">
        <v>117.6</v>
      </c>
      <c r="I399" s="82">
        <f t="shared" ref="I399" si="648">1-H399/G399</f>
        <v>0.30000000000000004</v>
      </c>
      <c r="K399" s="110"/>
      <c r="L399" s="23">
        <f t="shared" si="645"/>
        <v>0</v>
      </c>
      <c r="M399" s="24" t="str">
        <f t="shared" si="642"/>
        <v/>
      </c>
      <c r="N399" s="115" t="str">
        <f t="shared" si="646"/>
        <v/>
      </c>
      <c r="O399" s="25"/>
      <c r="P399" s="25"/>
    </row>
    <row r="400" spans="1:17" ht="15" customHeight="1" x14ac:dyDescent="0.25">
      <c r="A400" s="18" t="s">
        <v>743</v>
      </c>
      <c r="B400" s="19" t="s">
        <v>745</v>
      </c>
      <c r="C400" s="21" t="s">
        <v>63</v>
      </c>
      <c r="D400" s="21" t="s">
        <v>761</v>
      </c>
      <c r="E400" s="21" t="s">
        <v>52</v>
      </c>
      <c r="F400" s="21">
        <v>1</v>
      </c>
      <c r="G400" s="12">
        <v>296</v>
      </c>
      <c r="H400" s="43">
        <v>207.2</v>
      </c>
      <c r="I400" s="82">
        <f t="shared" si="644"/>
        <v>0.30000000000000004</v>
      </c>
      <c r="K400" s="110"/>
      <c r="L400" s="23">
        <f t="shared" si="645"/>
        <v>0</v>
      </c>
      <c r="M400" s="24" t="str">
        <f t="shared" si="642"/>
        <v/>
      </c>
      <c r="N400" s="115" t="str">
        <f t="shared" si="646"/>
        <v/>
      </c>
      <c r="O400" s="25"/>
      <c r="P400" s="25"/>
      <c r="Q400">
        <f t="shared" si="647"/>
        <v>0</v>
      </c>
    </row>
    <row r="401" spans="1:17" ht="15" customHeight="1" x14ac:dyDescent="0.25">
      <c r="A401" s="18" t="s">
        <v>930</v>
      </c>
      <c r="B401" s="19" t="s">
        <v>931</v>
      </c>
      <c r="C401" s="21" t="s">
        <v>63</v>
      </c>
      <c r="D401" s="21" t="s">
        <v>933</v>
      </c>
      <c r="E401" s="21" t="s">
        <v>52</v>
      </c>
      <c r="F401" s="21">
        <v>1</v>
      </c>
      <c r="G401" s="12">
        <v>296</v>
      </c>
      <c r="H401" s="43">
        <v>207.2</v>
      </c>
      <c r="I401" s="82">
        <f t="shared" ref="I401" si="649">1-H401/G401</f>
        <v>0.30000000000000004</v>
      </c>
      <c r="K401" s="110"/>
      <c r="L401" s="23">
        <f t="shared" si="645"/>
        <v>0</v>
      </c>
      <c r="M401" s="24" t="str">
        <f t="shared" si="642"/>
        <v/>
      </c>
      <c r="N401" s="115" t="str">
        <f t="shared" si="646"/>
        <v/>
      </c>
      <c r="O401" s="25"/>
      <c r="P401" s="25"/>
      <c r="Q401">
        <f t="shared" si="647"/>
        <v>0</v>
      </c>
    </row>
    <row r="402" spans="1:17" ht="15" customHeight="1" x14ac:dyDescent="0.25">
      <c r="A402" s="18" t="s">
        <v>744</v>
      </c>
      <c r="B402" s="19" t="s">
        <v>746</v>
      </c>
      <c r="C402" s="21" t="s">
        <v>33</v>
      </c>
      <c r="D402" s="21" t="s">
        <v>761</v>
      </c>
      <c r="E402" s="21" t="s">
        <v>56</v>
      </c>
      <c r="F402" s="21">
        <v>1</v>
      </c>
      <c r="G402" s="12">
        <v>515</v>
      </c>
      <c r="H402" s="43">
        <v>360.5</v>
      </c>
      <c r="I402" s="82">
        <f t="shared" si="644"/>
        <v>0.30000000000000004</v>
      </c>
      <c r="K402" s="110"/>
      <c r="L402" s="23">
        <f t="shared" si="645"/>
        <v>0</v>
      </c>
      <c r="M402" s="24" t="str">
        <f t="shared" si="642"/>
        <v/>
      </c>
      <c r="N402" s="115" t="str">
        <f t="shared" si="646"/>
        <v/>
      </c>
      <c r="O402" s="25"/>
      <c r="P402" s="25"/>
      <c r="Q402">
        <f t="shared" si="647"/>
        <v>0</v>
      </c>
    </row>
    <row r="403" spans="1:17" ht="15" customHeight="1" x14ac:dyDescent="0.25">
      <c r="A403" s="18" t="s">
        <v>747</v>
      </c>
      <c r="B403" s="19" t="s">
        <v>748</v>
      </c>
      <c r="C403" s="21" t="s">
        <v>751</v>
      </c>
      <c r="D403" s="21" t="s">
        <v>761</v>
      </c>
      <c r="E403" s="21" t="s">
        <v>51</v>
      </c>
      <c r="F403" s="21">
        <v>1</v>
      </c>
      <c r="G403" s="12">
        <v>758</v>
      </c>
      <c r="H403" s="43">
        <v>530</v>
      </c>
      <c r="I403" s="82">
        <f t="shared" ref="I403:I404" si="650">1-H403/G403</f>
        <v>0.30079155672823221</v>
      </c>
      <c r="K403" s="110"/>
      <c r="L403" s="23">
        <f t="shared" ref="L403:L404" si="651">K403*F403</f>
        <v>0</v>
      </c>
      <c r="M403" s="24" t="str">
        <f t="shared" si="642"/>
        <v/>
      </c>
      <c r="N403" s="115" t="str">
        <f t="shared" ref="N403:N404" si="652">IF((G403*L403)-(H403*L403)&gt;0,(G403*L403)-(H403*L403),"")</f>
        <v/>
      </c>
      <c r="O403" s="25"/>
      <c r="P403" s="25"/>
      <c r="Q403">
        <f t="shared" ref="Q403:Q404" si="653">IF(K403&gt;0,1,0)</f>
        <v>0</v>
      </c>
    </row>
    <row r="404" spans="1:17" ht="15" customHeight="1" x14ac:dyDescent="0.25">
      <c r="A404" s="18" t="s">
        <v>752</v>
      </c>
      <c r="B404" s="19" t="s">
        <v>753</v>
      </c>
      <c r="C404" s="21" t="s">
        <v>62</v>
      </c>
      <c r="D404" s="21" t="s">
        <v>17</v>
      </c>
      <c r="E404" s="21" t="s">
        <v>13</v>
      </c>
      <c r="F404" s="21">
        <v>1</v>
      </c>
      <c r="G404" s="12">
        <v>118</v>
      </c>
      <c r="H404" s="43">
        <v>82.6</v>
      </c>
      <c r="I404" s="82">
        <f t="shared" si="650"/>
        <v>0.30000000000000004</v>
      </c>
      <c r="K404" s="110"/>
      <c r="L404" s="23">
        <f t="shared" si="651"/>
        <v>0</v>
      </c>
      <c r="M404" s="24" t="str">
        <f t="shared" si="642"/>
        <v/>
      </c>
      <c r="N404" s="115" t="str">
        <f t="shared" si="652"/>
        <v/>
      </c>
      <c r="O404" s="25"/>
      <c r="P404" s="25"/>
      <c r="Q404">
        <f t="shared" si="653"/>
        <v>0</v>
      </c>
    </row>
    <row r="405" spans="1:17" ht="15" customHeight="1" x14ac:dyDescent="0.25">
      <c r="A405" s="18" t="s">
        <v>754</v>
      </c>
      <c r="B405" s="19" t="s">
        <v>755</v>
      </c>
      <c r="C405" s="21" t="s">
        <v>62</v>
      </c>
      <c r="D405" s="21" t="s">
        <v>17</v>
      </c>
      <c r="E405" s="21" t="s">
        <v>52</v>
      </c>
      <c r="F405" s="21">
        <v>1</v>
      </c>
      <c r="G405" s="12">
        <v>165</v>
      </c>
      <c r="H405" s="43">
        <v>115.5</v>
      </c>
      <c r="I405" s="82">
        <f t="shared" ref="I405:I409" si="654">1-H405/G405</f>
        <v>0.30000000000000004</v>
      </c>
      <c r="K405" s="110"/>
      <c r="L405" s="23">
        <f t="shared" ref="L405" si="655">K405*F405</f>
        <v>0</v>
      </c>
      <c r="M405" s="24" t="str">
        <f t="shared" si="642"/>
        <v/>
      </c>
      <c r="N405" s="115" t="str">
        <f t="shared" ref="N405:N416" si="656">IF((G405*L405)-(H405*L405)&gt;0,(G405*L405)-(H405*L405),"")</f>
        <v/>
      </c>
      <c r="O405" s="25"/>
      <c r="P405" s="25"/>
      <c r="Q405">
        <f t="shared" ref="Q405:Q416" si="657">IF(K405&gt;0,1,0)</f>
        <v>0</v>
      </c>
    </row>
    <row r="406" spans="1:17" ht="15" customHeight="1" x14ac:dyDescent="0.3">
      <c r="A406" s="9" t="s">
        <v>858</v>
      </c>
      <c r="B406" s="35"/>
      <c r="C406" s="46"/>
      <c r="D406" s="46"/>
      <c r="E406" s="46"/>
      <c r="F406" s="46"/>
      <c r="H406" s="12"/>
      <c r="I406" s="84"/>
      <c r="K406" s="26"/>
      <c r="L406" s="135"/>
      <c r="M406" s="28"/>
      <c r="N406" s="120"/>
      <c r="O406" s="25"/>
      <c r="P406" s="25"/>
    </row>
    <row r="407" spans="1:17" ht="27" customHeight="1" x14ac:dyDescent="0.25">
      <c r="A407" s="136" t="s">
        <v>859</v>
      </c>
      <c r="B407" s="132" t="s">
        <v>915</v>
      </c>
      <c r="C407" s="21" t="s">
        <v>45</v>
      </c>
      <c r="D407" s="133" t="s">
        <v>761</v>
      </c>
      <c r="E407" s="21" t="s">
        <v>37</v>
      </c>
      <c r="F407" s="21" t="s">
        <v>14</v>
      </c>
      <c r="G407" s="12">
        <v>146</v>
      </c>
      <c r="H407" s="43">
        <v>102.2</v>
      </c>
      <c r="I407" s="82">
        <f t="shared" si="654"/>
        <v>0.29999999999999993</v>
      </c>
      <c r="K407" s="110"/>
      <c r="L407" s="23">
        <f t="shared" ref="L407:L409" si="658">K407*F407</f>
        <v>0</v>
      </c>
      <c r="M407" s="24" t="str">
        <f t="shared" ref="M407:M409" si="659">IF(L407*H407&gt;0,L407*H407,"")</f>
        <v/>
      </c>
      <c r="N407" s="115" t="str">
        <f t="shared" ref="N407:N409" si="660">IF((G407*L407)-(H407*L407)&gt;0,(G407*L407)-(H407*L407),"")</f>
        <v/>
      </c>
      <c r="O407" s="25"/>
      <c r="P407" s="25"/>
    </row>
    <row r="408" spans="1:17" ht="27" customHeight="1" x14ac:dyDescent="0.25">
      <c r="A408" s="136" t="s">
        <v>860</v>
      </c>
      <c r="B408" s="132" t="s">
        <v>916</v>
      </c>
      <c r="C408" s="21" t="s">
        <v>47</v>
      </c>
      <c r="D408" s="133" t="s">
        <v>761</v>
      </c>
      <c r="E408" s="21" t="s">
        <v>13</v>
      </c>
      <c r="F408" s="21" t="s">
        <v>14</v>
      </c>
      <c r="G408" s="12">
        <v>196</v>
      </c>
      <c r="H408" s="43">
        <v>137.19999999999999</v>
      </c>
      <c r="I408" s="82">
        <f t="shared" si="654"/>
        <v>0.30000000000000004</v>
      </c>
      <c r="K408" s="110"/>
      <c r="L408" s="23">
        <f t="shared" si="658"/>
        <v>0</v>
      </c>
      <c r="M408" s="24" t="str">
        <f t="shared" si="659"/>
        <v/>
      </c>
      <c r="N408" s="115" t="str">
        <f t="shared" si="660"/>
        <v/>
      </c>
      <c r="O408" s="25"/>
      <c r="P408" s="25"/>
    </row>
    <row r="409" spans="1:17" ht="27" customHeight="1" x14ac:dyDescent="0.25">
      <c r="A409" s="136" t="s">
        <v>861</v>
      </c>
      <c r="B409" s="132" t="s">
        <v>917</v>
      </c>
      <c r="C409" s="21" t="s">
        <v>48</v>
      </c>
      <c r="D409" s="133" t="s">
        <v>761</v>
      </c>
      <c r="E409" s="21" t="s">
        <v>52</v>
      </c>
      <c r="F409" s="21" t="s">
        <v>14</v>
      </c>
      <c r="G409" s="12">
        <v>329</v>
      </c>
      <c r="H409" s="43">
        <v>230.3</v>
      </c>
      <c r="I409" s="82">
        <f t="shared" si="654"/>
        <v>0.29999999999999993</v>
      </c>
      <c r="K409" s="110"/>
      <c r="L409" s="23">
        <f t="shared" si="658"/>
        <v>0</v>
      </c>
      <c r="M409" s="24" t="str">
        <f t="shared" si="659"/>
        <v/>
      </c>
      <c r="N409" s="115" t="str">
        <f t="shared" si="660"/>
        <v/>
      </c>
      <c r="O409" s="25"/>
      <c r="P409" s="25"/>
    </row>
    <row r="410" spans="1:17" ht="27" customHeight="1" x14ac:dyDescent="0.25">
      <c r="A410" s="136" t="s">
        <v>912</v>
      </c>
      <c r="B410" s="132" t="s">
        <v>923</v>
      </c>
      <c r="C410" s="21" t="s">
        <v>45</v>
      </c>
      <c r="D410" s="133" t="s">
        <v>761</v>
      </c>
      <c r="E410" s="21" t="s">
        <v>37</v>
      </c>
      <c r="F410" s="21" t="s">
        <v>14</v>
      </c>
      <c r="G410" s="12">
        <v>146</v>
      </c>
      <c r="H410" s="43">
        <v>102.2</v>
      </c>
      <c r="I410" s="82">
        <f t="shared" ref="I410:I414" si="661">1-H410/G410</f>
        <v>0.29999999999999993</v>
      </c>
      <c r="K410" s="110"/>
      <c r="L410" s="23">
        <f t="shared" ref="L410:L412" si="662">K410*F410</f>
        <v>0</v>
      </c>
      <c r="M410" s="24" t="str">
        <f t="shared" ref="M410:M412" si="663">IF(L410*H410&gt;0,L410*H410,"")</f>
        <v/>
      </c>
      <c r="N410" s="115" t="str">
        <f t="shared" ref="N410:N412" si="664">IF((G410*L410)-(H410*L410)&gt;0,(G410*L410)-(H410*L410),"")</f>
        <v/>
      </c>
      <c r="O410" s="25"/>
      <c r="P410" s="25"/>
    </row>
    <row r="411" spans="1:17" ht="27" customHeight="1" x14ac:dyDescent="0.25">
      <c r="A411" s="136" t="s">
        <v>913</v>
      </c>
      <c r="B411" s="132" t="s">
        <v>924</v>
      </c>
      <c r="C411" s="21" t="s">
        <v>47</v>
      </c>
      <c r="D411" s="133" t="s">
        <v>761</v>
      </c>
      <c r="E411" s="21" t="s">
        <v>13</v>
      </c>
      <c r="F411" s="21" t="s">
        <v>14</v>
      </c>
      <c r="G411" s="12">
        <v>196</v>
      </c>
      <c r="H411" s="43">
        <v>137.19999999999999</v>
      </c>
      <c r="I411" s="82">
        <f t="shared" si="661"/>
        <v>0.30000000000000004</v>
      </c>
      <c r="K411" s="110"/>
      <c r="L411" s="23">
        <f t="shared" si="662"/>
        <v>0</v>
      </c>
      <c r="M411" s="24" t="str">
        <f t="shared" si="663"/>
        <v/>
      </c>
      <c r="N411" s="115" t="str">
        <f t="shared" si="664"/>
        <v/>
      </c>
      <c r="O411" s="25"/>
      <c r="P411" s="25"/>
    </row>
    <row r="412" spans="1:17" ht="27" customHeight="1" x14ac:dyDescent="0.25">
      <c r="A412" s="136" t="s">
        <v>914</v>
      </c>
      <c r="B412" s="132" t="s">
        <v>925</v>
      </c>
      <c r="C412" s="21" t="s">
        <v>48</v>
      </c>
      <c r="D412" s="133" t="s">
        <v>761</v>
      </c>
      <c r="E412" s="21" t="s">
        <v>52</v>
      </c>
      <c r="F412" s="21" t="s">
        <v>14</v>
      </c>
      <c r="G412" s="12">
        <v>329</v>
      </c>
      <c r="H412" s="43">
        <v>230.3</v>
      </c>
      <c r="I412" s="82">
        <f t="shared" si="661"/>
        <v>0.29999999999999993</v>
      </c>
      <c r="K412" s="110"/>
      <c r="L412" s="23">
        <f t="shared" si="662"/>
        <v>0</v>
      </c>
      <c r="M412" s="24" t="str">
        <f t="shared" si="663"/>
        <v/>
      </c>
      <c r="N412" s="115" t="str">
        <f t="shared" si="664"/>
        <v/>
      </c>
      <c r="O412" s="25"/>
      <c r="P412" s="25"/>
    </row>
    <row r="413" spans="1:17" ht="27" customHeight="1" x14ac:dyDescent="0.25">
      <c r="A413" s="136" t="s">
        <v>945</v>
      </c>
      <c r="B413" s="132" t="s">
        <v>946</v>
      </c>
      <c r="C413" s="21" t="s">
        <v>47</v>
      </c>
      <c r="D413" s="133" t="s">
        <v>761</v>
      </c>
      <c r="E413" s="21" t="s">
        <v>13</v>
      </c>
      <c r="F413" s="21" t="s">
        <v>14</v>
      </c>
      <c r="G413" s="12">
        <v>196</v>
      </c>
      <c r="H413" s="43">
        <v>137.19999999999999</v>
      </c>
      <c r="I413" s="82">
        <f t="shared" si="661"/>
        <v>0.30000000000000004</v>
      </c>
      <c r="K413" s="110"/>
      <c r="L413" s="23">
        <f t="shared" ref="L413:L414" si="665">K413*F413</f>
        <v>0</v>
      </c>
      <c r="M413" s="24" t="str">
        <f t="shared" ref="M413:M414" si="666">IF(L413*H413&gt;0,L413*H413,"")</f>
        <v/>
      </c>
      <c r="N413" s="115" t="str">
        <f t="shared" ref="N413:N414" si="667">IF((G413*L413)-(H413*L413)&gt;0,(G413*L413)-(H413*L413),"")</f>
        <v/>
      </c>
      <c r="O413" s="25"/>
      <c r="P413" s="25"/>
    </row>
    <row r="414" spans="1:17" ht="27" customHeight="1" x14ac:dyDescent="0.25">
      <c r="A414" s="136" t="s">
        <v>947</v>
      </c>
      <c r="B414" s="132" t="s">
        <v>948</v>
      </c>
      <c r="C414" s="21" t="s">
        <v>48</v>
      </c>
      <c r="D414" s="133" t="s">
        <v>761</v>
      </c>
      <c r="E414" s="21" t="s">
        <v>52</v>
      </c>
      <c r="F414" s="21" t="s">
        <v>14</v>
      </c>
      <c r="G414" s="12">
        <v>329</v>
      </c>
      <c r="H414" s="43">
        <v>230.3</v>
      </c>
      <c r="I414" s="82">
        <f t="shared" si="661"/>
        <v>0.29999999999999993</v>
      </c>
      <c r="K414" s="110"/>
      <c r="L414" s="23">
        <f t="shared" si="665"/>
        <v>0</v>
      </c>
      <c r="M414" s="24" t="str">
        <f t="shared" si="666"/>
        <v/>
      </c>
      <c r="N414" s="115" t="str">
        <f t="shared" si="667"/>
        <v/>
      </c>
      <c r="O414" s="25"/>
      <c r="P414" s="25"/>
    </row>
    <row r="415" spans="1:17" ht="18.75" x14ac:dyDescent="0.3">
      <c r="A415" s="9" t="s">
        <v>793</v>
      </c>
      <c r="B415" s="10"/>
      <c r="C415" s="11"/>
      <c r="D415" s="11"/>
      <c r="E415" s="11"/>
      <c r="F415" s="11"/>
      <c r="H415" s="12"/>
      <c r="I415" s="82"/>
      <c r="K415" s="26"/>
      <c r="L415" s="27"/>
      <c r="M415" s="28" t="str">
        <f t="shared" ref="M415:M416" si="668">IF(L415*H415&gt;0,L415*H415,"")</f>
        <v/>
      </c>
      <c r="N415" s="120" t="str">
        <f t="shared" si="656"/>
        <v/>
      </c>
      <c r="O415" s="25"/>
      <c r="P415" s="25"/>
      <c r="Q415">
        <f t="shared" si="657"/>
        <v>0</v>
      </c>
    </row>
    <row r="416" spans="1:17" ht="19.5" customHeight="1" x14ac:dyDescent="0.25">
      <c r="A416" s="18" t="s">
        <v>756</v>
      </c>
      <c r="B416" s="19" t="s">
        <v>757</v>
      </c>
      <c r="C416" s="21" t="s">
        <v>61</v>
      </c>
      <c r="D416" s="21" t="s">
        <v>761</v>
      </c>
      <c r="E416" s="21" t="s">
        <v>758</v>
      </c>
      <c r="F416" s="21">
        <v>1</v>
      </c>
      <c r="G416" s="12">
        <v>155</v>
      </c>
      <c r="H416" s="43">
        <v>108.5</v>
      </c>
      <c r="I416" s="82">
        <f t="shared" ref="I416" si="669">1-H416/G416</f>
        <v>0.30000000000000004</v>
      </c>
      <c r="K416" s="110"/>
      <c r="L416" s="23">
        <f t="shared" ref="L416" si="670">K416*F416</f>
        <v>0</v>
      </c>
      <c r="M416" s="24" t="str">
        <f t="shared" si="668"/>
        <v/>
      </c>
      <c r="N416" s="115" t="str">
        <f t="shared" si="656"/>
        <v/>
      </c>
      <c r="O416" s="25"/>
      <c r="P416" s="25"/>
      <c r="Q416">
        <f t="shared" si="657"/>
        <v>0</v>
      </c>
    </row>
    <row r="417" spans="1:17" ht="19.5" customHeight="1" x14ac:dyDescent="0.25">
      <c r="A417" s="18" t="s">
        <v>759</v>
      </c>
      <c r="B417" s="19" t="s">
        <v>760</v>
      </c>
      <c r="C417" s="21" t="s">
        <v>11</v>
      </c>
      <c r="D417" s="21" t="s">
        <v>17</v>
      </c>
      <c r="E417" s="21" t="s">
        <v>758</v>
      </c>
      <c r="F417" s="21">
        <v>1</v>
      </c>
      <c r="G417" s="12">
        <v>98</v>
      </c>
      <c r="H417" s="43">
        <v>68.599999999999994</v>
      </c>
      <c r="I417" s="82">
        <f t="shared" ref="I417:I419" si="671">1-H417/G417</f>
        <v>0.30000000000000004</v>
      </c>
      <c r="K417" s="110"/>
      <c r="L417" s="23">
        <f t="shared" ref="L417" si="672">K417*F417</f>
        <v>0</v>
      </c>
      <c r="M417" s="24" t="str">
        <f t="shared" ref="M417" si="673">IF(L417*H417&gt;0,L417*H417,"")</f>
        <v/>
      </c>
      <c r="N417" s="115" t="str">
        <f t="shared" ref="N417" si="674">IF((G417*L417)-(H417*L417)&gt;0,(G417*L417)-(H417*L417),"")</f>
        <v/>
      </c>
      <c r="O417" s="25"/>
      <c r="P417" s="25"/>
      <c r="Q417">
        <f t="shared" ref="Q417" si="675">IF(K417&gt;0,1,0)</f>
        <v>0</v>
      </c>
    </row>
    <row r="418" spans="1:17" ht="19.5" customHeight="1" x14ac:dyDescent="0.3">
      <c r="A418" s="9" t="s">
        <v>862</v>
      </c>
      <c r="B418" s="10"/>
      <c r="C418" s="11"/>
      <c r="D418" s="11"/>
      <c r="E418" s="11"/>
      <c r="F418" s="11"/>
      <c r="H418" s="12"/>
      <c r="I418" s="82"/>
      <c r="K418" s="26"/>
      <c r="L418" s="135"/>
      <c r="M418" s="28"/>
      <c r="N418" s="120"/>
      <c r="O418" s="25"/>
      <c r="P418" s="25"/>
    </row>
    <row r="419" spans="1:17" ht="27" customHeight="1" x14ac:dyDescent="0.25">
      <c r="A419" s="18" t="s">
        <v>863</v>
      </c>
      <c r="B419" s="132" t="s">
        <v>918</v>
      </c>
      <c r="C419" s="21" t="s">
        <v>48</v>
      </c>
      <c r="D419" s="21" t="s">
        <v>761</v>
      </c>
      <c r="E419" s="21" t="s">
        <v>758</v>
      </c>
      <c r="F419" s="21" t="s">
        <v>14</v>
      </c>
      <c r="G419" s="12">
        <v>196</v>
      </c>
      <c r="H419" s="43">
        <v>137.19999999999999</v>
      </c>
      <c r="I419" s="82">
        <f t="shared" si="671"/>
        <v>0.30000000000000004</v>
      </c>
      <c r="K419" s="110"/>
      <c r="L419" s="23">
        <f t="shared" ref="L419" si="676">K419*F419</f>
        <v>0</v>
      </c>
      <c r="M419" s="24" t="str">
        <f t="shared" ref="M419" si="677">IF(L419*H419&gt;0,L419*H419,"")</f>
        <v/>
      </c>
      <c r="N419" s="115" t="str">
        <f t="shared" ref="N419" si="678">IF((G419*L419)-(H419*L419)&gt;0,(G419*L419)-(H419*L419),"")</f>
        <v/>
      </c>
      <c r="O419" s="25"/>
      <c r="P419" s="25"/>
    </row>
    <row r="420" spans="1:17" ht="27" customHeight="1" x14ac:dyDescent="0.25">
      <c r="A420" s="18" t="s">
        <v>937</v>
      </c>
      <c r="B420" s="132" t="s">
        <v>926</v>
      </c>
      <c r="C420" s="21" t="s">
        <v>48</v>
      </c>
      <c r="D420" s="21" t="s">
        <v>761</v>
      </c>
      <c r="E420" s="21" t="s">
        <v>758</v>
      </c>
      <c r="F420" s="21" t="s">
        <v>14</v>
      </c>
      <c r="G420" s="12">
        <v>196</v>
      </c>
      <c r="H420" s="43">
        <v>137.19999999999999</v>
      </c>
      <c r="I420" s="82">
        <f t="shared" ref="I420:I421" si="679">1-H420/G420</f>
        <v>0.30000000000000004</v>
      </c>
      <c r="K420" s="110"/>
      <c r="L420" s="23">
        <f t="shared" ref="L420" si="680">K420*F420</f>
        <v>0</v>
      </c>
      <c r="M420" s="24" t="str">
        <f t="shared" ref="M420" si="681">IF(L420*H420&gt;0,L420*H420,"")</f>
        <v/>
      </c>
      <c r="N420" s="115" t="str">
        <f t="shared" ref="N420" si="682">IF((G420*L420)-(H420*L420)&gt;0,(G420*L420)-(H420*L420),"")</f>
        <v/>
      </c>
      <c r="O420" s="25"/>
      <c r="P420" s="25"/>
    </row>
    <row r="421" spans="1:17" ht="27" customHeight="1" x14ac:dyDescent="0.25">
      <c r="A421" s="18" t="s">
        <v>950</v>
      </c>
      <c r="B421" s="132" t="s">
        <v>951</v>
      </c>
      <c r="C421" s="21" t="s">
        <v>48</v>
      </c>
      <c r="D421" s="21" t="s">
        <v>761</v>
      </c>
      <c r="E421" s="21" t="s">
        <v>758</v>
      </c>
      <c r="F421" s="21" t="s">
        <v>14</v>
      </c>
      <c r="G421" s="12">
        <v>196</v>
      </c>
      <c r="H421" s="43">
        <v>137.19999999999999</v>
      </c>
      <c r="I421" s="82">
        <f t="shared" si="679"/>
        <v>0.30000000000000004</v>
      </c>
      <c r="K421" s="110"/>
      <c r="L421" s="23">
        <f t="shared" ref="L421" si="683">K421*F421</f>
        <v>0</v>
      </c>
      <c r="M421" s="24" t="str">
        <f t="shared" ref="M421" si="684">IF(L421*H421&gt;0,L421*H421,"")</f>
        <v/>
      </c>
      <c r="N421" s="115" t="str">
        <f t="shared" ref="N421" si="685">IF((G421*L421)-(H421*L421)&gt;0,(G421*L421)-(H421*L421),"")</f>
        <v/>
      </c>
      <c r="O421" s="25"/>
      <c r="P421" s="25"/>
    </row>
    <row r="422" spans="1:17" ht="24.95" customHeight="1" x14ac:dyDescent="0.35">
      <c r="B422" s="178"/>
      <c r="C422" s="178"/>
      <c r="D422" s="178"/>
      <c r="E422" s="178"/>
      <c r="F422" s="178"/>
      <c r="G422" s="48"/>
      <c r="H422" s="48"/>
      <c r="I422" s="86"/>
      <c r="Q422">
        <v>1</v>
      </c>
    </row>
    <row r="423" spans="1:17" ht="24.95" customHeight="1" x14ac:dyDescent="0.35">
      <c r="A423" s="148" t="s">
        <v>890</v>
      </c>
      <c r="B423" s="181" t="s">
        <v>891</v>
      </c>
      <c r="C423" s="181"/>
      <c r="D423" s="181"/>
      <c r="E423" s="181"/>
      <c r="F423" s="149"/>
      <c r="G423" s="48"/>
      <c r="H423" s="48"/>
      <c r="I423" s="86"/>
    </row>
    <row r="424" spans="1:17" ht="24.95" customHeight="1" x14ac:dyDescent="0.35">
      <c r="A424" s="150"/>
      <c r="B424" s="179" t="s">
        <v>894</v>
      </c>
      <c r="C424" s="179"/>
      <c r="D424" s="179"/>
      <c r="E424" s="179"/>
      <c r="F424" s="151"/>
      <c r="G424" s="48"/>
      <c r="H424" s="48"/>
      <c r="I424" s="86"/>
    </row>
    <row r="425" spans="1:17" ht="24.95" customHeight="1" thickBot="1" x14ac:dyDescent="0.4">
      <c r="A425" s="150"/>
      <c r="B425" s="179" t="s">
        <v>893</v>
      </c>
      <c r="C425" s="179"/>
      <c r="D425" s="179"/>
      <c r="E425" s="179"/>
      <c r="F425" s="151"/>
      <c r="G425" s="48"/>
      <c r="H425" s="48"/>
      <c r="I425" s="86"/>
    </row>
    <row r="426" spans="1:17" ht="24.95" customHeight="1" thickBot="1" x14ac:dyDescent="0.4">
      <c r="A426" s="150"/>
      <c r="B426" s="179" t="s">
        <v>892</v>
      </c>
      <c r="C426" s="179"/>
      <c r="D426" s="179"/>
      <c r="E426" s="179"/>
      <c r="F426" s="151"/>
      <c r="G426" s="48"/>
      <c r="H426" s="48"/>
      <c r="I426" s="162" t="s">
        <v>64</v>
      </c>
      <c r="J426" s="163"/>
      <c r="K426" s="163"/>
      <c r="L426" s="163"/>
      <c r="M426" s="96">
        <f>SUM(M5:M421)</f>
        <v>0</v>
      </c>
      <c r="N426" s="122"/>
      <c r="O426" s="49"/>
      <c r="P426" s="49"/>
      <c r="Q426">
        <v>1</v>
      </c>
    </row>
    <row r="427" spans="1:17" ht="34.5" customHeight="1" x14ac:dyDescent="0.35">
      <c r="A427" s="152"/>
      <c r="B427" s="182" t="s">
        <v>895</v>
      </c>
      <c r="C427" s="183"/>
      <c r="D427" s="183"/>
      <c r="E427" s="183"/>
      <c r="F427" s="183"/>
      <c r="G427" s="48"/>
      <c r="H427" s="48"/>
      <c r="I427" s="94">
        <v>0.5</v>
      </c>
      <c r="J427" s="180" t="s">
        <v>936</v>
      </c>
      <c r="K427" s="180"/>
      <c r="L427" s="180"/>
      <c r="M427" s="128">
        <f>M426*0.5</f>
        <v>0</v>
      </c>
      <c r="N427" s="123"/>
      <c r="O427" s="50"/>
      <c r="P427" s="50"/>
      <c r="Q427">
        <v>1</v>
      </c>
    </row>
    <row r="428" spans="1:17" ht="33" customHeight="1" thickBot="1" x14ac:dyDescent="0.3">
      <c r="A428" s="167" t="s">
        <v>65</v>
      </c>
      <c r="B428" s="167"/>
      <c r="C428" s="184"/>
      <c r="D428" s="184"/>
      <c r="E428" s="185"/>
      <c r="F428" s="184"/>
      <c r="G428" s="184"/>
      <c r="H428" s="44"/>
      <c r="I428" s="95" t="s">
        <v>796</v>
      </c>
      <c r="J428" s="173" t="s">
        <v>66</v>
      </c>
      <c r="K428" s="173"/>
      <c r="L428" s="173"/>
      <c r="M428" s="129">
        <f>M426-M427</f>
        <v>0</v>
      </c>
      <c r="N428" s="124"/>
      <c r="O428" s="49"/>
      <c r="P428" s="49"/>
      <c r="Q428">
        <v>1</v>
      </c>
    </row>
    <row r="429" spans="1:17" ht="11.25" customHeight="1" x14ac:dyDescent="0.25">
      <c r="A429" s="167"/>
      <c r="B429" s="167"/>
      <c r="C429" s="184"/>
      <c r="D429" s="184"/>
      <c r="E429" s="186"/>
      <c r="F429" s="184"/>
      <c r="G429" s="184"/>
      <c r="H429" s="44"/>
      <c r="I429" s="174" t="s">
        <v>67</v>
      </c>
      <c r="J429" s="175"/>
      <c r="K429" s="175"/>
      <c r="L429" s="175"/>
      <c r="M429" s="175"/>
      <c r="N429" s="165">
        <f>SUM(N2:N420)</f>
        <v>0</v>
      </c>
      <c r="O429" s="52"/>
      <c r="P429" s="52"/>
      <c r="Q429">
        <v>1</v>
      </c>
    </row>
    <row r="430" spans="1:17" ht="11.25" customHeight="1" thickBot="1" x14ac:dyDescent="0.3">
      <c r="A430" s="187"/>
      <c r="B430" s="188"/>
      <c r="C430" s="189"/>
      <c r="D430" s="190"/>
      <c r="E430" s="190"/>
      <c r="F430" s="190"/>
      <c r="G430" s="190"/>
      <c r="H430" s="44"/>
      <c r="I430" s="176"/>
      <c r="J430" s="177"/>
      <c r="K430" s="177"/>
      <c r="L430" s="177"/>
      <c r="M430" s="177"/>
      <c r="N430" s="166"/>
      <c r="O430" s="52"/>
      <c r="P430" s="52"/>
      <c r="Q430">
        <v>1</v>
      </c>
    </row>
    <row r="431" spans="1:17" ht="20.25" customHeight="1" x14ac:dyDescent="0.35">
      <c r="A431" s="191" t="s">
        <v>68</v>
      </c>
      <c r="B431" s="192"/>
      <c r="C431" s="192"/>
      <c r="D431" s="193"/>
      <c r="E431" s="194"/>
      <c r="F431" s="194"/>
      <c r="G431" s="194"/>
      <c r="H431" s="44"/>
      <c r="I431" s="14"/>
      <c r="M431" s="53"/>
      <c r="N431" s="125"/>
      <c r="O431" s="53"/>
      <c r="P431" s="53"/>
      <c r="Q431">
        <v>1</v>
      </c>
    </row>
    <row r="432" spans="1:17" ht="31.5" customHeight="1" x14ac:dyDescent="0.35">
      <c r="A432" s="195" t="s">
        <v>69</v>
      </c>
      <c r="B432" s="157"/>
      <c r="C432" s="157"/>
      <c r="D432" s="158"/>
      <c r="E432" s="194"/>
      <c r="F432" s="194"/>
      <c r="G432" s="194"/>
      <c r="H432" s="44"/>
      <c r="I432" s="14"/>
      <c r="M432" s="14"/>
      <c r="N432" s="126"/>
      <c r="O432" s="15"/>
      <c r="P432" s="15"/>
      <c r="Q432">
        <v>1</v>
      </c>
    </row>
    <row r="433" spans="1:17" ht="31.5" customHeight="1" x14ac:dyDescent="0.35">
      <c r="A433" s="195" t="s">
        <v>70</v>
      </c>
      <c r="B433" s="157"/>
      <c r="C433" s="157"/>
      <c r="D433" s="158"/>
      <c r="E433" s="194"/>
      <c r="F433" s="194"/>
      <c r="G433" s="194"/>
      <c r="H433" s="44"/>
      <c r="I433" s="54" t="s">
        <v>71</v>
      </c>
      <c r="M433"/>
      <c r="N433" s="127"/>
      <c r="O433"/>
      <c r="P433"/>
      <c r="Q433">
        <v>1</v>
      </c>
    </row>
    <row r="434" spans="1:17" ht="31.5" customHeight="1" x14ac:dyDescent="0.35">
      <c r="A434" s="195" t="s">
        <v>72</v>
      </c>
      <c r="B434" s="157"/>
      <c r="C434" s="157"/>
      <c r="D434" s="158"/>
      <c r="E434" s="194"/>
      <c r="F434" s="194"/>
      <c r="G434" s="194"/>
      <c r="H434" s="44"/>
      <c r="I434" s="55" t="s">
        <v>938</v>
      </c>
      <c r="M434"/>
      <c r="N434" s="127"/>
      <c r="O434"/>
      <c r="P434"/>
      <c r="Q434">
        <v>1</v>
      </c>
    </row>
    <row r="435" spans="1:17" ht="31.5" customHeight="1" x14ac:dyDescent="0.35">
      <c r="A435" s="195" t="s">
        <v>73</v>
      </c>
      <c r="B435" s="157"/>
      <c r="C435" s="157"/>
      <c r="D435" s="158"/>
      <c r="E435" s="194"/>
      <c r="F435" s="194"/>
      <c r="G435" s="194"/>
      <c r="H435" s="44"/>
      <c r="I435" s="55" t="s">
        <v>868</v>
      </c>
      <c r="M435"/>
      <c r="N435" s="127"/>
      <c r="O435"/>
      <c r="P435"/>
      <c r="Q435">
        <v>1</v>
      </c>
    </row>
    <row r="436" spans="1:17" ht="31.5" customHeight="1" x14ac:dyDescent="0.35">
      <c r="A436" s="195" t="s">
        <v>74</v>
      </c>
      <c r="B436" s="157"/>
      <c r="C436" s="157"/>
      <c r="D436" s="158"/>
      <c r="E436" s="194"/>
      <c r="F436" s="194"/>
      <c r="G436" s="194"/>
      <c r="H436" s="44"/>
      <c r="I436" s="55" t="s">
        <v>939</v>
      </c>
      <c r="M436"/>
      <c r="N436" s="127"/>
      <c r="O436"/>
      <c r="P436"/>
      <c r="Q436">
        <v>1</v>
      </c>
    </row>
    <row r="437" spans="1:17" ht="31.5" customHeight="1" thickBot="1" x14ac:dyDescent="0.4">
      <c r="A437" s="195" t="s">
        <v>75</v>
      </c>
      <c r="B437" s="157"/>
      <c r="C437" s="157"/>
      <c r="D437" s="158"/>
      <c r="E437" s="194"/>
      <c r="F437" s="194"/>
      <c r="G437" s="194"/>
      <c r="H437" s="44"/>
      <c r="I437" s="14"/>
      <c r="M437"/>
      <c r="N437" s="127"/>
      <c r="O437"/>
      <c r="P437"/>
      <c r="Q437">
        <v>1</v>
      </c>
    </row>
    <row r="438" spans="1:17" ht="31.5" customHeight="1" thickBot="1" x14ac:dyDescent="0.4">
      <c r="A438" s="56" t="s">
        <v>76</v>
      </c>
      <c r="B438" s="57"/>
      <c r="C438" s="58"/>
      <c r="D438" s="168"/>
      <c r="E438" s="168"/>
      <c r="F438" s="168"/>
      <c r="G438" s="168"/>
      <c r="H438" s="44"/>
      <c r="I438" s="162" t="s">
        <v>866</v>
      </c>
      <c r="J438" s="163"/>
      <c r="K438" s="163"/>
      <c r="L438" s="163"/>
      <c r="M438" s="137"/>
      <c r="N438" s="140"/>
      <c r="O438" s="59"/>
      <c r="P438" s="59"/>
      <c r="Q438">
        <v>1</v>
      </c>
    </row>
    <row r="439" spans="1:17" ht="18.75" customHeight="1" x14ac:dyDescent="0.35">
      <c r="A439" s="196"/>
      <c r="B439" s="196"/>
      <c r="C439" s="185"/>
      <c r="D439" s="185"/>
      <c r="E439" s="185"/>
      <c r="F439" s="185"/>
      <c r="G439" s="197"/>
      <c r="H439" s="44"/>
      <c r="I439" s="141" t="s">
        <v>864</v>
      </c>
      <c r="J439" s="160" t="s">
        <v>921</v>
      </c>
      <c r="K439" s="161"/>
      <c r="L439" s="161"/>
      <c r="M439" s="138"/>
      <c r="N439" s="140"/>
      <c r="O439" s="15"/>
      <c r="P439" s="15"/>
      <c r="Q439">
        <v>1</v>
      </c>
    </row>
    <row r="440" spans="1:17" ht="20.25" customHeight="1" thickBot="1" x14ac:dyDescent="0.4">
      <c r="A440" s="196"/>
      <c r="B440" s="196"/>
      <c r="C440" s="170" t="s">
        <v>78</v>
      </c>
      <c r="D440" s="170"/>
      <c r="E440" s="170"/>
      <c r="F440" s="170"/>
      <c r="G440" s="170"/>
      <c r="H440" s="44"/>
      <c r="I440" s="142" t="s">
        <v>865</v>
      </c>
      <c r="J440" s="164" t="s">
        <v>867</v>
      </c>
      <c r="K440" s="164"/>
      <c r="L440" s="164"/>
      <c r="M440" s="139"/>
      <c r="N440" s="140"/>
      <c r="O440" s="15"/>
      <c r="P440" s="15"/>
    </row>
    <row r="441" spans="1:17" ht="20.25" customHeight="1" x14ac:dyDescent="0.3">
      <c r="A441" s="187"/>
      <c r="B441" s="188"/>
      <c r="C441" s="198" t="s">
        <v>79</v>
      </c>
      <c r="D441" s="198"/>
      <c r="E441" s="198"/>
      <c r="F441" s="198"/>
      <c r="G441" s="198"/>
      <c r="H441" s="44"/>
      <c r="I441" s="14"/>
      <c r="M441" s="14"/>
      <c r="N441" s="126"/>
      <c r="O441" s="15"/>
      <c r="P441" s="15"/>
      <c r="Q441">
        <v>1</v>
      </c>
    </row>
    <row r="442" spans="1:17" ht="20.25" customHeight="1" x14ac:dyDescent="0.35">
      <c r="A442" s="169" t="s">
        <v>77</v>
      </c>
      <c r="B442" s="169"/>
      <c r="C442" s="199"/>
      <c r="D442" s="199"/>
      <c r="E442" s="199"/>
      <c r="F442" s="199"/>
      <c r="G442" s="199"/>
      <c r="H442" s="44"/>
      <c r="I442" s="14"/>
      <c r="M442" s="14"/>
      <c r="N442" s="126"/>
      <c r="O442" s="15"/>
      <c r="P442" s="15"/>
    </row>
    <row r="443" spans="1:17" ht="20.25" customHeight="1" x14ac:dyDescent="0.35">
      <c r="A443" s="200"/>
      <c r="B443" s="200"/>
      <c r="C443" s="199"/>
      <c r="D443" s="199"/>
      <c r="E443" s="199"/>
      <c r="F443" s="199"/>
      <c r="G443" s="199"/>
      <c r="H443" s="44"/>
      <c r="I443" s="14"/>
      <c r="M443" s="14"/>
      <c r="N443" s="126"/>
      <c r="O443" s="15"/>
      <c r="P443" s="15"/>
    </row>
    <row r="444" spans="1:17" ht="19.5" customHeight="1" x14ac:dyDescent="0.35">
      <c r="A444" s="201" t="s">
        <v>80</v>
      </c>
      <c r="B444" s="202"/>
      <c r="C444" s="202"/>
      <c r="D444" s="203"/>
      <c r="E444" s="185"/>
      <c r="F444" s="185"/>
      <c r="G444" s="197"/>
      <c r="H444" s="44"/>
      <c r="I444" s="14"/>
      <c r="M444" s="156"/>
      <c r="N444" s="156"/>
      <c r="O444" s="60"/>
      <c r="P444" s="60"/>
      <c r="Q444">
        <v>1</v>
      </c>
    </row>
    <row r="445" spans="1:17" ht="31.5" customHeight="1" x14ac:dyDescent="0.35">
      <c r="A445" s="204" t="s">
        <v>69</v>
      </c>
      <c r="B445" s="154"/>
      <c r="C445" s="154"/>
      <c r="D445" s="155"/>
      <c r="E445" s="185"/>
      <c r="F445" s="185"/>
      <c r="G445" s="197"/>
      <c r="H445" s="44"/>
      <c r="I445" s="97" t="s">
        <v>919</v>
      </c>
      <c r="Q445">
        <v>1</v>
      </c>
    </row>
    <row r="446" spans="1:17" ht="31.5" customHeight="1" x14ac:dyDescent="0.35">
      <c r="A446" s="204" t="s">
        <v>70</v>
      </c>
      <c r="B446" s="154"/>
      <c r="C446" s="154"/>
      <c r="D446" s="155"/>
      <c r="E446" s="185"/>
      <c r="F446" s="185"/>
      <c r="G446" s="197"/>
      <c r="H446" s="44"/>
      <c r="I446" s="143" t="s">
        <v>920</v>
      </c>
      <c r="Q446">
        <v>1</v>
      </c>
    </row>
    <row r="447" spans="1:17" ht="31.5" customHeight="1" x14ac:dyDescent="0.35">
      <c r="A447" s="204" t="s">
        <v>72</v>
      </c>
      <c r="B447" s="154"/>
      <c r="C447" s="154"/>
      <c r="D447" s="155"/>
      <c r="E447" s="185"/>
      <c r="F447" s="185"/>
      <c r="G447" s="197"/>
      <c r="H447" s="44"/>
      <c r="I447" s="14"/>
      <c r="Q447">
        <v>1</v>
      </c>
    </row>
    <row r="448" spans="1:17" ht="31.5" customHeight="1" x14ac:dyDescent="0.35">
      <c r="A448" s="204" t="s">
        <v>73</v>
      </c>
      <c r="B448" s="154"/>
      <c r="C448" s="154"/>
      <c r="D448" s="155"/>
      <c r="E448" s="185"/>
      <c r="F448" s="185"/>
      <c r="G448" s="197"/>
      <c r="H448" s="44"/>
      <c r="I448" s="14"/>
      <c r="Q448">
        <v>1</v>
      </c>
    </row>
    <row r="449" spans="1:17" ht="31.5" customHeight="1" x14ac:dyDescent="0.35">
      <c r="A449" s="204" t="s">
        <v>74</v>
      </c>
      <c r="B449" s="154"/>
      <c r="C449" s="154"/>
      <c r="D449" s="155"/>
      <c r="E449" s="185"/>
      <c r="F449" s="185"/>
      <c r="G449" s="197"/>
      <c r="H449" s="44"/>
      <c r="I449" s="159" t="s">
        <v>81</v>
      </c>
      <c r="J449" s="159"/>
      <c r="K449" s="159"/>
      <c r="L449" s="159"/>
      <c r="M449" s="159"/>
      <c r="Q449">
        <v>1</v>
      </c>
    </row>
    <row r="450" spans="1:17" ht="31.5" customHeight="1" x14ac:dyDescent="0.35">
      <c r="A450" s="204" t="s">
        <v>75</v>
      </c>
      <c r="B450" s="154"/>
      <c r="C450" s="154"/>
      <c r="D450" s="155"/>
      <c r="E450" s="185"/>
      <c r="F450" s="185"/>
      <c r="G450" s="197"/>
      <c r="H450" s="130"/>
      <c r="I450" s="130"/>
      <c r="J450" s="130"/>
      <c r="K450" s="130"/>
      <c r="L450" s="130"/>
      <c r="M450" s="130"/>
      <c r="Q450">
        <v>1</v>
      </c>
    </row>
    <row r="451" spans="1:17" x14ac:dyDescent="0.25">
      <c r="G451" s="51"/>
      <c r="H451" s="44"/>
      <c r="I451" s="14"/>
    </row>
    <row r="452" spans="1:17" ht="19.5" x14ac:dyDescent="0.25">
      <c r="E452" s="61"/>
      <c r="G452" s="51"/>
      <c r="H452" s="44"/>
      <c r="I452" s="14"/>
    </row>
    <row r="453" spans="1:17" x14ac:dyDescent="0.25">
      <c r="G453" s="51"/>
      <c r="H453" s="44"/>
      <c r="I453" s="14"/>
    </row>
    <row r="454" spans="1:17" x14ac:dyDescent="0.25">
      <c r="G454" s="51"/>
      <c r="H454" s="44"/>
      <c r="I454" s="14"/>
    </row>
    <row r="455" spans="1:17" x14ac:dyDescent="0.25">
      <c r="G455" s="51"/>
      <c r="H455" s="44"/>
      <c r="I455" s="14"/>
    </row>
    <row r="456" spans="1:17" x14ac:dyDescent="0.25">
      <c r="G456" s="51"/>
      <c r="H456" s="44"/>
      <c r="I456" s="14"/>
    </row>
    <row r="457" spans="1:17" x14ac:dyDescent="0.25">
      <c r="G457" s="51"/>
      <c r="H457" s="44"/>
      <c r="I457" s="14"/>
    </row>
    <row r="458" spans="1:17" x14ac:dyDescent="0.25">
      <c r="G458" s="51"/>
      <c r="H458" s="44"/>
      <c r="I458" s="14"/>
    </row>
    <row r="459" spans="1:17" x14ac:dyDescent="0.25">
      <c r="G459" s="51"/>
      <c r="H459" s="44"/>
      <c r="I459" s="14"/>
    </row>
    <row r="460" spans="1:17" x14ac:dyDescent="0.25">
      <c r="G460" s="51"/>
      <c r="H460" s="44"/>
      <c r="I460" s="14"/>
    </row>
    <row r="461" spans="1:17" x14ac:dyDescent="0.25">
      <c r="G461" s="51"/>
      <c r="H461" s="44"/>
      <c r="I461" s="14"/>
    </row>
    <row r="462" spans="1:17" x14ac:dyDescent="0.25">
      <c r="G462" s="51"/>
      <c r="H462" s="44"/>
      <c r="I462" s="14"/>
    </row>
    <row r="463" spans="1:17" x14ac:dyDescent="0.25">
      <c r="G463" s="51"/>
      <c r="H463" s="44"/>
      <c r="I463" s="14"/>
    </row>
    <row r="464" spans="1:17" x14ac:dyDescent="0.25">
      <c r="G464" s="51"/>
      <c r="H464" s="44"/>
      <c r="I464" s="14"/>
    </row>
    <row r="465" spans="7:9" x14ac:dyDescent="0.25">
      <c r="G465" s="51"/>
      <c r="H465" s="44"/>
      <c r="I465" s="14"/>
    </row>
    <row r="466" spans="7:9" x14ac:dyDescent="0.25">
      <c r="G466" s="51"/>
      <c r="H466" s="44"/>
      <c r="I466" s="14"/>
    </row>
    <row r="467" spans="7:9" x14ac:dyDescent="0.25">
      <c r="G467" s="51"/>
      <c r="H467" s="44"/>
      <c r="I467" s="14"/>
    </row>
    <row r="468" spans="7:9" x14ac:dyDescent="0.25">
      <c r="G468" s="51"/>
      <c r="H468" s="44"/>
      <c r="I468" s="14"/>
    </row>
    <row r="469" spans="7:9" x14ac:dyDescent="0.25">
      <c r="G469" s="51"/>
      <c r="H469" s="44"/>
      <c r="I469" s="14"/>
    </row>
    <row r="470" spans="7:9" x14ac:dyDescent="0.25">
      <c r="G470" s="51"/>
      <c r="H470" s="44"/>
      <c r="I470" s="14"/>
    </row>
    <row r="471" spans="7:9" x14ac:dyDescent="0.25">
      <c r="G471" s="51"/>
      <c r="H471" s="44"/>
      <c r="I471" s="14"/>
    </row>
    <row r="472" spans="7:9" x14ac:dyDescent="0.25">
      <c r="G472" s="51"/>
      <c r="H472" s="44"/>
      <c r="I472" s="14"/>
    </row>
    <row r="473" spans="7:9" x14ac:dyDescent="0.25">
      <c r="G473" s="51"/>
      <c r="H473" s="44"/>
      <c r="I473" s="14"/>
    </row>
    <row r="474" spans="7:9" x14ac:dyDescent="0.25">
      <c r="G474" s="51"/>
      <c r="H474" s="44"/>
      <c r="I474" s="14"/>
    </row>
    <row r="475" spans="7:9" x14ac:dyDescent="0.25">
      <c r="G475" s="51"/>
      <c r="H475" s="44"/>
      <c r="I475" s="14"/>
    </row>
    <row r="476" spans="7:9" x14ac:dyDescent="0.25">
      <c r="G476" s="51"/>
      <c r="H476" s="44"/>
      <c r="I476" s="14"/>
    </row>
    <row r="477" spans="7:9" x14ac:dyDescent="0.25">
      <c r="G477" s="51"/>
      <c r="H477" s="44"/>
      <c r="I477" s="14"/>
    </row>
    <row r="478" spans="7:9" x14ac:dyDescent="0.25">
      <c r="G478" s="51"/>
      <c r="H478" s="44"/>
      <c r="I478" s="14"/>
    </row>
    <row r="479" spans="7:9" x14ac:dyDescent="0.25">
      <c r="G479" s="51"/>
      <c r="H479" s="44"/>
      <c r="I479" s="14"/>
    </row>
    <row r="480" spans="7:9" x14ac:dyDescent="0.25">
      <c r="G480" s="51"/>
      <c r="H480" s="44"/>
      <c r="I480" s="14"/>
    </row>
    <row r="481" spans="7:9" x14ac:dyDescent="0.25">
      <c r="G481" s="51"/>
      <c r="H481" s="44"/>
      <c r="I481" s="14"/>
    </row>
    <row r="482" spans="7:9" x14ac:dyDescent="0.25">
      <c r="G482" s="51"/>
      <c r="H482" s="44"/>
      <c r="I482" s="14"/>
    </row>
    <row r="483" spans="7:9" x14ac:dyDescent="0.25">
      <c r="G483" s="51"/>
      <c r="H483" s="44"/>
      <c r="I483" s="14"/>
    </row>
    <row r="484" spans="7:9" x14ac:dyDescent="0.25">
      <c r="G484" s="51"/>
      <c r="H484" s="44"/>
      <c r="I484" s="14"/>
    </row>
    <row r="485" spans="7:9" x14ac:dyDescent="0.25">
      <c r="G485" s="51"/>
      <c r="H485" s="44"/>
      <c r="I485" s="14"/>
    </row>
    <row r="486" spans="7:9" x14ac:dyDescent="0.25">
      <c r="G486" s="51"/>
      <c r="H486" s="44"/>
      <c r="I486" s="14"/>
    </row>
    <row r="487" spans="7:9" x14ac:dyDescent="0.25">
      <c r="G487" s="51"/>
      <c r="H487" s="44"/>
      <c r="I487" s="14"/>
    </row>
    <row r="488" spans="7:9" x14ac:dyDescent="0.25">
      <c r="G488" s="51"/>
      <c r="H488" s="44"/>
      <c r="I488" s="14"/>
    </row>
    <row r="489" spans="7:9" x14ac:dyDescent="0.25">
      <c r="G489" s="51"/>
      <c r="H489" s="44"/>
      <c r="I489" s="14"/>
    </row>
    <row r="490" spans="7:9" x14ac:dyDescent="0.25">
      <c r="G490" s="51"/>
      <c r="H490" s="44"/>
      <c r="I490" s="14"/>
    </row>
    <row r="491" spans="7:9" x14ac:dyDescent="0.25">
      <c r="G491" s="51"/>
      <c r="H491" s="44"/>
      <c r="I491" s="14"/>
    </row>
    <row r="492" spans="7:9" x14ac:dyDescent="0.25">
      <c r="G492" s="51"/>
      <c r="H492" s="44"/>
      <c r="I492" s="14"/>
    </row>
    <row r="493" spans="7:9" x14ac:dyDescent="0.25">
      <c r="G493" s="51"/>
      <c r="H493" s="44"/>
      <c r="I493" s="14"/>
    </row>
    <row r="494" spans="7:9" x14ac:dyDescent="0.25">
      <c r="G494" s="51"/>
      <c r="H494" s="44"/>
      <c r="I494" s="14"/>
    </row>
    <row r="495" spans="7:9" x14ac:dyDescent="0.25">
      <c r="G495" s="51"/>
      <c r="H495" s="44"/>
      <c r="I495" s="14"/>
    </row>
    <row r="496" spans="7:9" x14ac:dyDescent="0.25">
      <c r="G496" s="51"/>
      <c r="H496" s="44"/>
      <c r="I496" s="14"/>
    </row>
    <row r="497" spans="7:9" x14ac:dyDescent="0.25">
      <c r="G497" s="51"/>
      <c r="H497" s="44"/>
      <c r="I497" s="14"/>
    </row>
    <row r="498" spans="7:9" x14ac:dyDescent="0.25">
      <c r="G498" s="51"/>
      <c r="H498" s="44"/>
      <c r="I498" s="14"/>
    </row>
    <row r="499" spans="7:9" x14ac:dyDescent="0.25">
      <c r="G499" s="51"/>
      <c r="H499" s="44"/>
      <c r="I499" s="14"/>
    </row>
    <row r="500" spans="7:9" x14ac:dyDescent="0.25">
      <c r="G500" s="51"/>
      <c r="H500" s="44"/>
      <c r="I500" s="14"/>
    </row>
    <row r="501" spans="7:9" x14ac:dyDescent="0.25">
      <c r="G501" s="51"/>
      <c r="H501" s="44"/>
      <c r="I501" s="14"/>
    </row>
    <row r="502" spans="7:9" x14ac:dyDescent="0.25">
      <c r="G502" s="51"/>
      <c r="H502" s="44"/>
      <c r="I502" s="14"/>
    </row>
    <row r="503" spans="7:9" x14ac:dyDescent="0.25">
      <c r="G503" s="51"/>
      <c r="H503" s="44"/>
      <c r="I503" s="14"/>
    </row>
    <row r="504" spans="7:9" x14ac:dyDescent="0.25">
      <c r="G504" s="51"/>
      <c r="H504" s="44"/>
      <c r="I504" s="14"/>
    </row>
    <row r="505" spans="7:9" x14ac:dyDescent="0.25">
      <c r="G505" s="51"/>
      <c r="H505" s="44"/>
      <c r="I505" s="14"/>
    </row>
    <row r="506" spans="7:9" x14ac:dyDescent="0.25">
      <c r="G506" s="51"/>
      <c r="H506" s="44"/>
      <c r="I506" s="14"/>
    </row>
    <row r="507" spans="7:9" x14ac:dyDescent="0.25">
      <c r="G507" s="51"/>
      <c r="H507" s="44"/>
      <c r="I507" s="14"/>
    </row>
    <row r="508" spans="7:9" x14ac:dyDescent="0.25">
      <c r="G508" s="51"/>
      <c r="H508" s="44"/>
      <c r="I508" s="14"/>
    </row>
    <row r="509" spans="7:9" x14ac:dyDescent="0.25">
      <c r="G509" s="51"/>
      <c r="H509" s="44"/>
      <c r="I509" s="14"/>
    </row>
    <row r="510" spans="7:9" x14ac:dyDescent="0.25">
      <c r="G510" s="51"/>
      <c r="H510" s="44"/>
      <c r="I510" s="14"/>
    </row>
    <row r="511" spans="7:9" x14ac:dyDescent="0.25">
      <c r="G511" s="51"/>
      <c r="H511" s="44"/>
      <c r="I511" s="14"/>
    </row>
    <row r="512" spans="7:9" x14ac:dyDescent="0.25">
      <c r="G512" s="51"/>
      <c r="H512" s="44"/>
      <c r="I512" s="14"/>
    </row>
    <row r="513" spans="7:9" x14ac:dyDescent="0.25">
      <c r="G513" s="51"/>
      <c r="H513" s="44"/>
      <c r="I513" s="14"/>
    </row>
    <row r="514" spans="7:9" x14ac:dyDescent="0.25">
      <c r="G514" s="51"/>
      <c r="H514" s="44"/>
      <c r="I514" s="14"/>
    </row>
    <row r="515" spans="7:9" x14ac:dyDescent="0.25">
      <c r="G515" s="51"/>
      <c r="H515" s="44"/>
      <c r="I515" s="14"/>
    </row>
    <row r="516" spans="7:9" x14ac:dyDescent="0.25">
      <c r="G516" s="51"/>
      <c r="H516" s="44"/>
      <c r="I516" s="14"/>
    </row>
    <row r="517" spans="7:9" x14ac:dyDescent="0.25">
      <c r="G517" s="51"/>
      <c r="H517" s="44"/>
      <c r="I517" s="14"/>
    </row>
    <row r="518" spans="7:9" x14ac:dyDescent="0.25">
      <c r="G518" s="51"/>
      <c r="H518" s="44"/>
      <c r="I518" s="14"/>
    </row>
    <row r="519" spans="7:9" x14ac:dyDescent="0.25">
      <c r="G519" s="51"/>
      <c r="H519" s="44"/>
      <c r="I519" s="14"/>
    </row>
    <row r="520" spans="7:9" x14ac:dyDescent="0.25">
      <c r="G520" s="51"/>
      <c r="H520" s="44"/>
      <c r="I520" s="14"/>
    </row>
    <row r="521" spans="7:9" x14ac:dyDescent="0.25">
      <c r="G521" s="51"/>
      <c r="H521" s="44"/>
      <c r="I521" s="14"/>
    </row>
    <row r="522" spans="7:9" x14ac:dyDescent="0.25">
      <c r="G522" s="51"/>
      <c r="H522" s="44"/>
      <c r="I522" s="14"/>
    </row>
    <row r="523" spans="7:9" x14ac:dyDescent="0.25">
      <c r="G523" s="51"/>
      <c r="H523" s="44"/>
      <c r="I523" s="14"/>
    </row>
    <row r="524" spans="7:9" x14ac:dyDescent="0.25">
      <c r="G524" s="51"/>
      <c r="H524" s="44"/>
      <c r="I524" s="14"/>
    </row>
    <row r="525" spans="7:9" x14ac:dyDescent="0.25">
      <c r="G525" s="51"/>
      <c r="H525" s="44"/>
      <c r="I525" s="14"/>
    </row>
    <row r="526" spans="7:9" x14ac:dyDescent="0.25">
      <c r="G526" s="51"/>
      <c r="H526" s="44"/>
      <c r="I526" s="14"/>
    </row>
    <row r="527" spans="7:9" x14ac:dyDescent="0.25">
      <c r="G527" s="51"/>
      <c r="H527" s="44"/>
      <c r="I527" s="14"/>
    </row>
    <row r="528" spans="7:9" x14ac:dyDescent="0.25">
      <c r="G528" s="51"/>
      <c r="H528" s="44"/>
      <c r="I528" s="14"/>
    </row>
    <row r="529" spans="7:9" x14ac:dyDescent="0.25">
      <c r="G529" s="51"/>
      <c r="H529" s="44"/>
      <c r="I529" s="14"/>
    </row>
    <row r="530" spans="7:9" x14ac:dyDescent="0.25">
      <c r="G530" s="51"/>
      <c r="H530" s="44"/>
      <c r="I530" s="14"/>
    </row>
    <row r="531" spans="7:9" x14ac:dyDescent="0.25">
      <c r="H531" s="44"/>
      <c r="I531" s="14"/>
    </row>
    <row r="532" spans="7:9" x14ac:dyDescent="0.25">
      <c r="H532" s="44"/>
      <c r="I532" s="14"/>
    </row>
    <row r="533" spans="7:9" x14ac:dyDescent="0.25">
      <c r="H533" s="44"/>
      <c r="I533" s="14"/>
    </row>
    <row r="534" spans="7:9" x14ac:dyDescent="0.25">
      <c r="H534" s="44"/>
      <c r="I534" s="14"/>
    </row>
    <row r="535" spans="7:9" x14ac:dyDescent="0.25">
      <c r="H535" s="44"/>
      <c r="I535" s="14"/>
    </row>
    <row r="536" spans="7:9" x14ac:dyDescent="0.25">
      <c r="H536" s="44"/>
      <c r="I536" s="14"/>
    </row>
    <row r="537" spans="7:9" x14ac:dyDescent="0.25">
      <c r="H537" s="44"/>
      <c r="I537" s="14"/>
    </row>
    <row r="538" spans="7:9" x14ac:dyDescent="0.25">
      <c r="H538" s="44"/>
      <c r="I538" s="14"/>
    </row>
    <row r="539" spans="7:9" x14ac:dyDescent="0.25">
      <c r="H539" s="44"/>
      <c r="I539" s="14"/>
    </row>
    <row r="540" spans="7:9" x14ac:dyDescent="0.25">
      <c r="H540" s="44"/>
      <c r="I540" s="14"/>
    </row>
    <row r="541" spans="7:9" x14ac:dyDescent="0.25">
      <c r="H541" s="44"/>
      <c r="I541" s="14"/>
    </row>
    <row r="542" spans="7:9" x14ac:dyDescent="0.25">
      <c r="H542" s="44"/>
      <c r="I542" s="14"/>
    </row>
    <row r="543" spans="7:9" x14ac:dyDescent="0.25">
      <c r="H543" s="44"/>
      <c r="I543" s="14"/>
    </row>
    <row r="544" spans="7:9" x14ac:dyDescent="0.25">
      <c r="H544" s="44"/>
      <c r="I544" s="14"/>
    </row>
    <row r="545" spans="8:9" x14ac:dyDescent="0.25">
      <c r="H545" s="44"/>
      <c r="I545" s="14"/>
    </row>
    <row r="546" spans="8:9" x14ac:dyDescent="0.25">
      <c r="H546" s="44"/>
      <c r="I546" s="14"/>
    </row>
    <row r="547" spans="8:9" x14ac:dyDescent="0.25">
      <c r="H547" s="44"/>
      <c r="I547" s="14"/>
    </row>
    <row r="548" spans="8:9" x14ac:dyDescent="0.25">
      <c r="H548" s="44"/>
      <c r="I548" s="14"/>
    </row>
    <row r="549" spans="8:9" x14ac:dyDescent="0.25">
      <c r="H549" s="44"/>
      <c r="I549" s="14"/>
    </row>
    <row r="550" spans="8:9" x14ac:dyDescent="0.25">
      <c r="H550" s="44"/>
      <c r="I550" s="14"/>
    </row>
    <row r="551" spans="8:9" x14ac:dyDescent="0.25">
      <c r="H551" s="44"/>
      <c r="I551" s="14"/>
    </row>
    <row r="552" spans="8:9" x14ac:dyDescent="0.25">
      <c r="H552" s="44"/>
      <c r="I552" s="14"/>
    </row>
    <row r="553" spans="8:9" x14ac:dyDescent="0.25">
      <c r="H553" s="44"/>
      <c r="I553" s="14"/>
    </row>
    <row r="554" spans="8:9" x14ac:dyDescent="0.25">
      <c r="H554" s="44"/>
      <c r="I554" s="14"/>
    </row>
    <row r="555" spans="8:9" x14ac:dyDescent="0.25">
      <c r="H555" s="44"/>
      <c r="I555" s="14"/>
    </row>
    <row r="556" spans="8:9" x14ac:dyDescent="0.25">
      <c r="H556" s="44"/>
      <c r="I556" s="14"/>
    </row>
    <row r="557" spans="8:9" x14ac:dyDescent="0.25">
      <c r="H557" s="44"/>
      <c r="I557" s="14"/>
    </row>
    <row r="558" spans="8:9" x14ac:dyDescent="0.25">
      <c r="H558" s="44"/>
      <c r="I558" s="14"/>
    </row>
    <row r="559" spans="8:9" x14ac:dyDescent="0.25">
      <c r="H559" s="44"/>
      <c r="I559" s="14"/>
    </row>
    <row r="560" spans="8:9" x14ac:dyDescent="0.25">
      <c r="H560" s="44"/>
      <c r="I560" s="14"/>
    </row>
    <row r="561" spans="8:9" x14ac:dyDescent="0.25">
      <c r="H561" s="44"/>
      <c r="I561" s="14"/>
    </row>
    <row r="562" spans="8:9" x14ac:dyDescent="0.25">
      <c r="H562" s="44"/>
      <c r="I562" s="14"/>
    </row>
    <row r="563" spans="8:9" x14ac:dyDescent="0.25">
      <c r="H563" s="44"/>
      <c r="I563" s="14"/>
    </row>
    <row r="564" spans="8:9" x14ac:dyDescent="0.25">
      <c r="H564" s="44"/>
      <c r="I564" s="14"/>
    </row>
    <row r="565" spans="8:9" x14ac:dyDescent="0.25">
      <c r="H565" s="44"/>
      <c r="I565" s="14"/>
    </row>
    <row r="566" spans="8:9" x14ac:dyDescent="0.25">
      <c r="H566" s="44"/>
      <c r="I566" s="14"/>
    </row>
    <row r="567" spans="8:9" x14ac:dyDescent="0.25">
      <c r="H567" s="44"/>
      <c r="I567" s="14"/>
    </row>
    <row r="568" spans="8:9" x14ac:dyDescent="0.25">
      <c r="H568" s="44"/>
      <c r="I568" s="14"/>
    </row>
    <row r="569" spans="8:9" x14ac:dyDescent="0.25">
      <c r="H569" s="44"/>
      <c r="I569" s="14"/>
    </row>
    <row r="570" spans="8:9" x14ac:dyDescent="0.25">
      <c r="H570" s="44"/>
      <c r="I570" s="14"/>
    </row>
    <row r="571" spans="8:9" x14ac:dyDescent="0.25">
      <c r="H571" s="44"/>
      <c r="I571" s="14"/>
    </row>
    <row r="572" spans="8:9" x14ac:dyDescent="0.25">
      <c r="H572" s="44"/>
      <c r="I572" s="14"/>
    </row>
    <row r="573" spans="8:9" x14ac:dyDescent="0.25">
      <c r="H573" s="44"/>
      <c r="I573" s="14"/>
    </row>
    <row r="574" spans="8:9" x14ac:dyDescent="0.25">
      <c r="H574" s="44"/>
      <c r="I574" s="14"/>
    </row>
    <row r="575" spans="8:9" x14ac:dyDescent="0.25">
      <c r="H575" s="44"/>
      <c r="I575" s="14"/>
    </row>
    <row r="576" spans="8:9" x14ac:dyDescent="0.25">
      <c r="H576" s="44"/>
      <c r="I576" s="14"/>
    </row>
    <row r="577" spans="8:9" x14ac:dyDescent="0.25">
      <c r="H577" s="44"/>
      <c r="I577" s="14"/>
    </row>
    <row r="578" spans="8:9" x14ac:dyDescent="0.25">
      <c r="H578" s="44"/>
      <c r="I578" s="14"/>
    </row>
    <row r="579" spans="8:9" x14ac:dyDescent="0.25">
      <c r="H579" s="44"/>
      <c r="I579" s="14"/>
    </row>
    <row r="580" spans="8:9" x14ac:dyDescent="0.25">
      <c r="H580" s="44"/>
      <c r="I580" s="14"/>
    </row>
    <row r="581" spans="8:9" x14ac:dyDescent="0.25">
      <c r="H581" s="44"/>
      <c r="I581" s="14"/>
    </row>
    <row r="582" spans="8:9" x14ac:dyDescent="0.25">
      <c r="H582" s="44"/>
      <c r="I582" s="14"/>
    </row>
    <row r="583" spans="8:9" x14ac:dyDescent="0.25">
      <c r="H583" s="44"/>
      <c r="I583" s="14"/>
    </row>
    <row r="584" spans="8:9" x14ac:dyDescent="0.25">
      <c r="H584" s="44"/>
      <c r="I584" s="14"/>
    </row>
    <row r="585" spans="8:9" x14ac:dyDescent="0.25">
      <c r="H585" s="44"/>
      <c r="I585" s="14"/>
    </row>
    <row r="586" spans="8:9" x14ac:dyDescent="0.25">
      <c r="H586" s="44"/>
      <c r="I586" s="14"/>
    </row>
    <row r="587" spans="8:9" x14ac:dyDescent="0.25">
      <c r="H587" s="44"/>
      <c r="I587" s="14"/>
    </row>
    <row r="588" spans="8:9" x14ac:dyDescent="0.25">
      <c r="H588" s="44"/>
      <c r="I588" s="14"/>
    </row>
    <row r="589" spans="8:9" x14ac:dyDescent="0.25">
      <c r="H589" s="44"/>
      <c r="I589" s="14"/>
    </row>
    <row r="590" spans="8:9" x14ac:dyDescent="0.25">
      <c r="H590" s="44"/>
      <c r="I590" s="14"/>
    </row>
    <row r="591" spans="8:9" x14ac:dyDescent="0.25">
      <c r="H591" s="44"/>
      <c r="I591" s="14"/>
    </row>
    <row r="592" spans="8:9" x14ac:dyDescent="0.25">
      <c r="H592" s="44"/>
      <c r="I592" s="14"/>
    </row>
    <row r="593" spans="8:9" x14ac:dyDescent="0.25">
      <c r="H593" s="44"/>
      <c r="I593" s="14"/>
    </row>
    <row r="594" spans="8:9" x14ac:dyDescent="0.25">
      <c r="H594" s="44"/>
      <c r="I594" s="14"/>
    </row>
    <row r="595" spans="8:9" x14ac:dyDescent="0.25">
      <c r="H595" s="44"/>
      <c r="I595" s="14"/>
    </row>
    <row r="596" spans="8:9" x14ac:dyDescent="0.25">
      <c r="H596" s="44"/>
      <c r="I596" s="14"/>
    </row>
    <row r="597" spans="8:9" x14ac:dyDescent="0.25">
      <c r="H597" s="44"/>
      <c r="I597" s="14"/>
    </row>
    <row r="598" spans="8:9" x14ac:dyDescent="0.25">
      <c r="H598" s="44"/>
      <c r="I598" s="14"/>
    </row>
    <row r="599" spans="8:9" x14ac:dyDescent="0.25">
      <c r="H599" s="44"/>
      <c r="I599" s="14"/>
    </row>
    <row r="600" spans="8:9" x14ac:dyDescent="0.25">
      <c r="H600" s="44"/>
      <c r="I600" s="14"/>
    </row>
    <row r="601" spans="8:9" x14ac:dyDescent="0.25">
      <c r="H601" s="44"/>
      <c r="I601" s="14"/>
    </row>
    <row r="602" spans="8:9" x14ac:dyDescent="0.25">
      <c r="H602" s="44"/>
      <c r="I602" s="14"/>
    </row>
    <row r="603" spans="8:9" x14ac:dyDescent="0.25">
      <c r="H603" s="44"/>
      <c r="I603" s="14"/>
    </row>
    <row r="604" spans="8:9" x14ac:dyDescent="0.25">
      <c r="H604" s="44"/>
      <c r="I604" s="14"/>
    </row>
    <row r="605" spans="8:9" x14ac:dyDescent="0.25">
      <c r="H605" s="44"/>
      <c r="I605" s="14"/>
    </row>
    <row r="606" spans="8:9" x14ac:dyDescent="0.25">
      <c r="H606" s="44"/>
      <c r="I606" s="14"/>
    </row>
    <row r="607" spans="8:9" x14ac:dyDescent="0.25">
      <c r="H607" s="44"/>
      <c r="I607" s="14"/>
    </row>
    <row r="608" spans="8:9" x14ac:dyDescent="0.25">
      <c r="H608" s="44"/>
      <c r="I608" s="14"/>
    </row>
    <row r="609" spans="8:9" x14ac:dyDescent="0.25">
      <c r="H609" s="44"/>
      <c r="I609" s="14"/>
    </row>
    <row r="610" spans="8:9" x14ac:dyDescent="0.25">
      <c r="H610" s="44"/>
      <c r="I610" s="14"/>
    </row>
    <row r="611" spans="8:9" x14ac:dyDescent="0.25">
      <c r="H611" s="44"/>
      <c r="I611" s="14"/>
    </row>
    <row r="612" spans="8:9" x14ac:dyDescent="0.25">
      <c r="H612" s="44"/>
      <c r="I612" s="14"/>
    </row>
    <row r="613" spans="8:9" x14ac:dyDescent="0.25">
      <c r="H613" s="44"/>
      <c r="I613" s="14"/>
    </row>
    <row r="614" spans="8:9" x14ac:dyDescent="0.25">
      <c r="H614" s="44"/>
      <c r="I614" s="14"/>
    </row>
    <row r="615" spans="8:9" x14ac:dyDescent="0.25">
      <c r="H615" s="44"/>
      <c r="I615" s="14"/>
    </row>
    <row r="616" spans="8:9" x14ac:dyDescent="0.25">
      <c r="H616" s="44"/>
      <c r="I616" s="14"/>
    </row>
    <row r="617" spans="8:9" x14ac:dyDescent="0.25">
      <c r="H617" s="44"/>
      <c r="I617" s="14"/>
    </row>
    <row r="618" spans="8:9" x14ac:dyDescent="0.25">
      <c r="H618" s="44"/>
      <c r="I618" s="14"/>
    </row>
    <row r="619" spans="8:9" x14ac:dyDescent="0.25">
      <c r="H619" s="44"/>
      <c r="I619" s="14"/>
    </row>
    <row r="620" spans="8:9" x14ac:dyDescent="0.25">
      <c r="H620" s="44"/>
      <c r="I620" s="14"/>
    </row>
    <row r="621" spans="8:9" x14ac:dyDescent="0.25">
      <c r="H621" s="44"/>
      <c r="I621" s="14"/>
    </row>
    <row r="622" spans="8:9" x14ac:dyDescent="0.25">
      <c r="H622" s="44"/>
      <c r="I622" s="14"/>
    </row>
    <row r="623" spans="8:9" x14ac:dyDescent="0.25">
      <c r="H623" s="44"/>
      <c r="I623" s="14"/>
    </row>
    <row r="624" spans="8:9" x14ac:dyDescent="0.25">
      <c r="H624" s="44"/>
      <c r="I624" s="14"/>
    </row>
    <row r="625" spans="8:9" x14ac:dyDescent="0.25">
      <c r="H625" s="44"/>
      <c r="I625" s="14"/>
    </row>
    <row r="626" spans="8:9" x14ac:dyDescent="0.25">
      <c r="H626" s="44"/>
      <c r="I626" s="14"/>
    </row>
    <row r="627" spans="8:9" x14ac:dyDescent="0.25">
      <c r="H627" s="44"/>
      <c r="I627" s="14"/>
    </row>
    <row r="628" spans="8:9" x14ac:dyDescent="0.25">
      <c r="H628" s="44"/>
      <c r="I628" s="14"/>
    </row>
    <row r="629" spans="8:9" x14ac:dyDescent="0.25">
      <c r="H629" s="44"/>
      <c r="I629" s="14"/>
    </row>
    <row r="630" spans="8:9" x14ac:dyDescent="0.25">
      <c r="H630" s="44"/>
      <c r="I630" s="14"/>
    </row>
    <row r="631" spans="8:9" x14ac:dyDescent="0.25">
      <c r="H631" s="44"/>
      <c r="I631" s="14"/>
    </row>
    <row r="632" spans="8:9" x14ac:dyDescent="0.25">
      <c r="H632" s="44"/>
      <c r="I632" s="14"/>
    </row>
    <row r="633" spans="8:9" x14ac:dyDescent="0.25">
      <c r="H633" s="44"/>
      <c r="I633" s="14"/>
    </row>
    <row r="634" spans="8:9" x14ac:dyDescent="0.25">
      <c r="H634" s="44"/>
      <c r="I634" s="14"/>
    </row>
    <row r="635" spans="8:9" x14ac:dyDescent="0.25">
      <c r="H635" s="44"/>
      <c r="I635" s="14"/>
    </row>
    <row r="636" spans="8:9" x14ac:dyDescent="0.25">
      <c r="H636" s="44"/>
      <c r="I636" s="14"/>
    </row>
    <row r="637" spans="8:9" x14ac:dyDescent="0.25">
      <c r="H637" s="44"/>
      <c r="I637" s="14"/>
    </row>
    <row r="638" spans="8:9" x14ac:dyDescent="0.25">
      <c r="H638" s="44"/>
      <c r="I638" s="14"/>
    </row>
    <row r="639" spans="8:9" x14ac:dyDescent="0.25">
      <c r="H639" s="44"/>
      <c r="I639" s="14"/>
    </row>
    <row r="640" spans="8:9" x14ac:dyDescent="0.25">
      <c r="H640" s="44"/>
      <c r="I640" s="14"/>
    </row>
    <row r="641" spans="8:9" x14ac:dyDescent="0.25">
      <c r="H641" s="44"/>
      <c r="I641" s="14"/>
    </row>
    <row r="642" spans="8:9" x14ac:dyDescent="0.25">
      <c r="H642" s="44"/>
      <c r="I642" s="14"/>
    </row>
    <row r="643" spans="8:9" x14ac:dyDescent="0.25">
      <c r="H643" s="44"/>
      <c r="I643" s="14"/>
    </row>
    <row r="644" spans="8:9" x14ac:dyDescent="0.25">
      <c r="H644" s="44"/>
      <c r="I644" s="14"/>
    </row>
    <row r="645" spans="8:9" x14ac:dyDescent="0.25">
      <c r="H645" s="44"/>
      <c r="I645" s="14"/>
    </row>
    <row r="646" spans="8:9" x14ac:dyDescent="0.25">
      <c r="H646" s="44"/>
      <c r="I646" s="14"/>
    </row>
    <row r="647" spans="8:9" x14ac:dyDescent="0.25">
      <c r="H647" s="44"/>
      <c r="I647" s="14"/>
    </row>
    <row r="648" spans="8:9" x14ac:dyDescent="0.25">
      <c r="H648" s="44"/>
      <c r="I648" s="14"/>
    </row>
    <row r="649" spans="8:9" x14ac:dyDescent="0.25">
      <c r="H649" s="44"/>
      <c r="I649" s="14"/>
    </row>
    <row r="650" spans="8:9" x14ac:dyDescent="0.25">
      <c r="H650" s="44"/>
      <c r="I650" s="14"/>
    </row>
    <row r="651" spans="8:9" x14ac:dyDescent="0.25">
      <c r="H651" s="44"/>
      <c r="I651" s="14"/>
    </row>
    <row r="652" spans="8:9" x14ac:dyDescent="0.25">
      <c r="H652" s="44"/>
      <c r="I652" s="14"/>
    </row>
    <row r="653" spans="8:9" x14ac:dyDescent="0.25">
      <c r="H653" s="44"/>
      <c r="I653" s="14"/>
    </row>
    <row r="654" spans="8:9" x14ac:dyDescent="0.25">
      <c r="H654" s="44"/>
      <c r="I654" s="14"/>
    </row>
    <row r="655" spans="8:9" x14ac:dyDescent="0.25">
      <c r="H655" s="44"/>
      <c r="I655" s="14"/>
    </row>
    <row r="656" spans="8:9" x14ac:dyDescent="0.25">
      <c r="H656" s="44"/>
      <c r="I656" s="14"/>
    </row>
    <row r="657" spans="8:9" x14ac:dyDescent="0.25">
      <c r="H657" s="44"/>
      <c r="I657" s="14"/>
    </row>
    <row r="658" spans="8:9" x14ac:dyDescent="0.25">
      <c r="H658" s="44"/>
      <c r="I658" s="14"/>
    </row>
    <row r="659" spans="8:9" x14ac:dyDescent="0.25">
      <c r="H659" s="44"/>
      <c r="I659" s="14"/>
    </row>
    <row r="660" spans="8:9" x14ac:dyDescent="0.25">
      <c r="H660" s="44"/>
      <c r="I660" s="14"/>
    </row>
    <row r="661" spans="8:9" x14ac:dyDescent="0.25">
      <c r="H661" s="44"/>
      <c r="I661" s="14"/>
    </row>
    <row r="662" spans="8:9" x14ac:dyDescent="0.25">
      <c r="H662" s="44"/>
      <c r="I662" s="14"/>
    </row>
    <row r="663" spans="8:9" x14ac:dyDescent="0.25">
      <c r="H663" s="44"/>
      <c r="I663" s="14"/>
    </row>
    <row r="664" spans="8:9" x14ac:dyDescent="0.25">
      <c r="H664" s="44"/>
      <c r="I664" s="14"/>
    </row>
    <row r="665" spans="8:9" x14ac:dyDescent="0.25">
      <c r="H665" s="44"/>
      <c r="I665" s="14"/>
    </row>
    <row r="666" spans="8:9" x14ac:dyDescent="0.25">
      <c r="H666" s="44"/>
      <c r="I666" s="14"/>
    </row>
    <row r="667" spans="8:9" x14ac:dyDescent="0.25">
      <c r="H667" s="44"/>
      <c r="I667" s="14"/>
    </row>
    <row r="668" spans="8:9" x14ac:dyDescent="0.25">
      <c r="H668" s="44"/>
      <c r="I668" s="14"/>
    </row>
    <row r="669" spans="8:9" x14ac:dyDescent="0.25">
      <c r="H669" s="44"/>
      <c r="I669" s="14"/>
    </row>
    <row r="670" spans="8:9" x14ac:dyDescent="0.25">
      <c r="H670" s="44"/>
      <c r="I670" s="14"/>
    </row>
    <row r="671" spans="8:9" x14ac:dyDescent="0.25">
      <c r="H671" s="44"/>
      <c r="I671" s="14"/>
    </row>
    <row r="672" spans="8:9" x14ac:dyDescent="0.25">
      <c r="H672" s="44"/>
      <c r="I672" s="14"/>
    </row>
    <row r="673" spans="8:9" x14ac:dyDescent="0.25">
      <c r="H673" s="44"/>
      <c r="I673" s="14"/>
    </row>
    <row r="674" spans="8:9" x14ac:dyDescent="0.25">
      <c r="H674" s="44"/>
      <c r="I674" s="14"/>
    </row>
    <row r="675" spans="8:9" x14ac:dyDescent="0.25">
      <c r="H675" s="44"/>
      <c r="I675" s="14"/>
    </row>
    <row r="676" spans="8:9" x14ac:dyDescent="0.25">
      <c r="H676" s="44"/>
      <c r="I676" s="14"/>
    </row>
    <row r="677" spans="8:9" x14ac:dyDescent="0.25">
      <c r="H677" s="44"/>
      <c r="I677" s="14"/>
    </row>
    <row r="678" spans="8:9" x14ac:dyDescent="0.25">
      <c r="H678" s="44"/>
      <c r="I678" s="14"/>
    </row>
    <row r="679" spans="8:9" x14ac:dyDescent="0.25">
      <c r="H679" s="44"/>
      <c r="I679" s="14"/>
    </row>
    <row r="680" spans="8:9" x14ac:dyDescent="0.25">
      <c r="H680" s="44"/>
      <c r="I680" s="14"/>
    </row>
    <row r="681" spans="8:9" x14ac:dyDescent="0.25">
      <c r="H681" s="44"/>
      <c r="I681" s="14"/>
    </row>
    <row r="682" spans="8:9" x14ac:dyDescent="0.25">
      <c r="H682" s="44"/>
      <c r="I682" s="14"/>
    </row>
    <row r="683" spans="8:9" x14ac:dyDescent="0.25">
      <c r="H683" s="44"/>
      <c r="I683" s="14"/>
    </row>
    <row r="684" spans="8:9" x14ac:dyDescent="0.25">
      <c r="H684" s="44"/>
      <c r="I684" s="14"/>
    </row>
    <row r="685" spans="8:9" x14ac:dyDescent="0.25">
      <c r="H685" s="44"/>
      <c r="I685" s="14"/>
    </row>
    <row r="686" spans="8:9" x14ac:dyDescent="0.25">
      <c r="H686" s="44"/>
      <c r="I686" s="14"/>
    </row>
    <row r="687" spans="8:9" x14ac:dyDescent="0.25">
      <c r="H687" s="44"/>
      <c r="I687" s="14"/>
    </row>
    <row r="688" spans="8:9" x14ac:dyDescent="0.25">
      <c r="H688" s="44"/>
      <c r="I688" s="14"/>
    </row>
    <row r="689" spans="8:9" x14ac:dyDescent="0.25">
      <c r="H689" s="44"/>
      <c r="I689" s="14"/>
    </row>
    <row r="690" spans="8:9" x14ac:dyDescent="0.25">
      <c r="H690" s="44"/>
      <c r="I690" s="14"/>
    </row>
    <row r="691" spans="8:9" x14ac:dyDescent="0.25">
      <c r="H691" s="44"/>
      <c r="I691" s="14"/>
    </row>
    <row r="692" spans="8:9" x14ac:dyDescent="0.25">
      <c r="H692" s="44"/>
      <c r="I692" s="14"/>
    </row>
    <row r="693" spans="8:9" x14ac:dyDescent="0.25">
      <c r="H693" s="44"/>
      <c r="I693" s="14"/>
    </row>
    <row r="694" spans="8:9" x14ac:dyDescent="0.25">
      <c r="H694" s="44"/>
      <c r="I694" s="14"/>
    </row>
    <row r="695" spans="8:9" x14ac:dyDescent="0.25">
      <c r="H695" s="44"/>
      <c r="I695" s="14"/>
    </row>
    <row r="696" spans="8:9" x14ac:dyDescent="0.25">
      <c r="H696" s="44"/>
      <c r="I696" s="14"/>
    </row>
    <row r="697" spans="8:9" x14ac:dyDescent="0.25">
      <c r="H697" s="44"/>
      <c r="I697" s="14"/>
    </row>
    <row r="698" spans="8:9" x14ac:dyDescent="0.25">
      <c r="H698" s="44"/>
      <c r="I698" s="14"/>
    </row>
    <row r="699" spans="8:9" x14ac:dyDescent="0.25">
      <c r="H699" s="44"/>
      <c r="I699" s="14"/>
    </row>
    <row r="700" spans="8:9" x14ac:dyDescent="0.25">
      <c r="H700" s="44"/>
      <c r="I700" s="14"/>
    </row>
    <row r="701" spans="8:9" x14ac:dyDescent="0.25">
      <c r="H701" s="44"/>
      <c r="I701" s="14"/>
    </row>
    <row r="702" spans="8:9" x14ac:dyDescent="0.25">
      <c r="H702" s="44"/>
      <c r="I702" s="14"/>
    </row>
    <row r="703" spans="8:9" x14ac:dyDescent="0.25">
      <c r="H703" s="44"/>
      <c r="I703" s="14"/>
    </row>
    <row r="704" spans="8:9" x14ac:dyDescent="0.25">
      <c r="H704" s="44"/>
      <c r="I704" s="14"/>
    </row>
    <row r="705" spans="8:9" x14ac:dyDescent="0.25">
      <c r="H705" s="44"/>
      <c r="I705" s="14"/>
    </row>
    <row r="706" spans="8:9" x14ac:dyDescent="0.25">
      <c r="H706" s="44"/>
      <c r="I706" s="14"/>
    </row>
    <row r="707" spans="8:9" x14ac:dyDescent="0.25">
      <c r="H707" s="44"/>
      <c r="I707" s="14"/>
    </row>
    <row r="708" spans="8:9" x14ac:dyDescent="0.25">
      <c r="H708" s="44"/>
      <c r="I708" s="14"/>
    </row>
    <row r="709" spans="8:9" x14ac:dyDescent="0.25">
      <c r="H709" s="44"/>
      <c r="I709" s="14"/>
    </row>
    <row r="710" spans="8:9" x14ac:dyDescent="0.25">
      <c r="H710" s="44"/>
      <c r="I710" s="14"/>
    </row>
    <row r="711" spans="8:9" x14ac:dyDescent="0.25">
      <c r="H711" s="44"/>
      <c r="I711" s="14"/>
    </row>
    <row r="712" spans="8:9" x14ac:dyDescent="0.25">
      <c r="H712" s="44"/>
      <c r="I712" s="14"/>
    </row>
    <row r="713" spans="8:9" x14ac:dyDescent="0.25">
      <c r="H713" s="44"/>
      <c r="I713" s="14"/>
    </row>
    <row r="714" spans="8:9" x14ac:dyDescent="0.25">
      <c r="H714" s="44"/>
      <c r="I714" s="14"/>
    </row>
    <row r="715" spans="8:9" x14ac:dyDescent="0.25">
      <c r="H715" s="44"/>
      <c r="I715" s="14"/>
    </row>
    <row r="716" spans="8:9" x14ac:dyDescent="0.25">
      <c r="H716" s="44"/>
      <c r="I716" s="14"/>
    </row>
    <row r="717" spans="8:9" x14ac:dyDescent="0.25">
      <c r="H717" s="44"/>
      <c r="I717" s="14"/>
    </row>
    <row r="718" spans="8:9" x14ac:dyDescent="0.25">
      <c r="H718" s="44"/>
      <c r="I718" s="14"/>
    </row>
    <row r="719" spans="8:9" x14ac:dyDescent="0.25">
      <c r="H719" s="44"/>
      <c r="I719" s="14"/>
    </row>
    <row r="720" spans="8:9" x14ac:dyDescent="0.25">
      <c r="H720" s="44"/>
      <c r="I720" s="14"/>
    </row>
    <row r="721" spans="8:9" x14ac:dyDescent="0.25">
      <c r="H721" s="44"/>
      <c r="I721" s="14"/>
    </row>
    <row r="722" spans="8:9" x14ac:dyDescent="0.25">
      <c r="H722" s="44"/>
      <c r="I722" s="14"/>
    </row>
    <row r="723" spans="8:9" x14ac:dyDescent="0.25">
      <c r="H723" s="44"/>
      <c r="I723" s="14"/>
    </row>
    <row r="724" spans="8:9" x14ac:dyDescent="0.25">
      <c r="H724" s="44"/>
      <c r="I724" s="14"/>
    </row>
    <row r="725" spans="8:9" x14ac:dyDescent="0.25">
      <c r="H725" s="44"/>
      <c r="I725" s="14"/>
    </row>
    <row r="726" spans="8:9" x14ac:dyDescent="0.25">
      <c r="H726" s="44"/>
      <c r="I726" s="14"/>
    </row>
    <row r="727" spans="8:9" x14ac:dyDescent="0.25">
      <c r="H727" s="44"/>
      <c r="I727" s="14"/>
    </row>
    <row r="728" spans="8:9" x14ac:dyDescent="0.25">
      <c r="H728" s="44"/>
      <c r="I728" s="14"/>
    </row>
    <row r="729" spans="8:9" x14ac:dyDescent="0.25">
      <c r="H729" s="44"/>
      <c r="I729" s="14"/>
    </row>
    <row r="730" spans="8:9" x14ac:dyDescent="0.25">
      <c r="H730" s="44"/>
      <c r="I730" s="14"/>
    </row>
    <row r="731" spans="8:9" x14ac:dyDescent="0.25">
      <c r="H731" s="44"/>
      <c r="I731" s="14"/>
    </row>
    <row r="732" spans="8:9" x14ac:dyDescent="0.25">
      <c r="H732" s="44"/>
      <c r="I732" s="14"/>
    </row>
    <row r="733" spans="8:9" x14ac:dyDescent="0.25">
      <c r="H733" s="44"/>
      <c r="I733" s="14"/>
    </row>
    <row r="734" spans="8:9" x14ac:dyDescent="0.25">
      <c r="H734" s="44"/>
      <c r="I734" s="14"/>
    </row>
    <row r="735" spans="8:9" x14ac:dyDescent="0.25">
      <c r="H735" s="44"/>
      <c r="I735" s="14"/>
    </row>
    <row r="736" spans="8:9" x14ac:dyDescent="0.25">
      <c r="H736" s="44"/>
      <c r="I736" s="14"/>
    </row>
    <row r="737" spans="8:9" x14ac:dyDescent="0.25">
      <c r="H737" s="44"/>
      <c r="I737" s="14"/>
    </row>
    <row r="738" spans="8:9" x14ac:dyDescent="0.25">
      <c r="H738" s="44"/>
      <c r="I738" s="14"/>
    </row>
    <row r="739" spans="8:9" x14ac:dyDescent="0.25">
      <c r="H739" s="44"/>
      <c r="I739" s="14"/>
    </row>
    <row r="740" spans="8:9" x14ac:dyDescent="0.25">
      <c r="H740" s="44"/>
      <c r="I740" s="14"/>
    </row>
    <row r="741" spans="8:9" x14ac:dyDescent="0.25">
      <c r="H741" s="44"/>
      <c r="I741" s="14"/>
    </row>
    <row r="742" spans="8:9" x14ac:dyDescent="0.25">
      <c r="H742" s="44"/>
      <c r="I742" s="14"/>
    </row>
    <row r="743" spans="8:9" x14ac:dyDescent="0.25">
      <c r="H743" s="44"/>
      <c r="I743" s="14"/>
    </row>
    <row r="744" spans="8:9" x14ac:dyDescent="0.25">
      <c r="H744" s="44"/>
      <c r="I744" s="14"/>
    </row>
    <row r="745" spans="8:9" x14ac:dyDescent="0.25">
      <c r="H745" s="44"/>
      <c r="I745" s="14"/>
    </row>
    <row r="746" spans="8:9" x14ac:dyDescent="0.25">
      <c r="H746" s="44"/>
      <c r="I746" s="14"/>
    </row>
    <row r="747" spans="8:9" x14ac:dyDescent="0.25">
      <c r="H747" s="44"/>
      <c r="I747" s="14"/>
    </row>
    <row r="748" spans="8:9" x14ac:dyDescent="0.25">
      <c r="H748" s="44"/>
      <c r="I748" s="14"/>
    </row>
    <row r="749" spans="8:9" x14ac:dyDescent="0.25">
      <c r="H749" s="44"/>
      <c r="I749" s="14"/>
    </row>
    <row r="750" spans="8:9" x14ac:dyDescent="0.25">
      <c r="H750" s="44"/>
      <c r="I750" s="14"/>
    </row>
    <row r="751" spans="8:9" x14ac:dyDescent="0.25">
      <c r="H751" s="44"/>
      <c r="I751" s="14"/>
    </row>
    <row r="752" spans="8:9" x14ac:dyDescent="0.25">
      <c r="H752" s="44"/>
      <c r="I752" s="14"/>
    </row>
    <row r="753" spans="8:9" x14ac:dyDescent="0.25">
      <c r="H753" s="44"/>
      <c r="I753" s="14"/>
    </row>
    <row r="754" spans="8:9" x14ac:dyDescent="0.25">
      <c r="H754" s="44"/>
      <c r="I754" s="14"/>
    </row>
    <row r="755" spans="8:9" x14ac:dyDescent="0.25">
      <c r="H755" s="44"/>
      <c r="I755" s="14"/>
    </row>
    <row r="756" spans="8:9" x14ac:dyDescent="0.25">
      <c r="H756" s="44"/>
      <c r="I756" s="14"/>
    </row>
    <row r="757" spans="8:9" x14ac:dyDescent="0.25">
      <c r="H757" s="44"/>
      <c r="I757" s="14"/>
    </row>
    <row r="758" spans="8:9" x14ac:dyDescent="0.25">
      <c r="H758" s="44"/>
      <c r="I758" s="14"/>
    </row>
    <row r="759" spans="8:9" x14ac:dyDescent="0.25">
      <c r="H759" s="44"/>
      <c r="I759" s="14"/>
    </row>
    <row r="760" spans="8:9" x14ac:dyDescent="0.25">
      <c r="H760" s="44"/>
      <c r="I760" s="14"/>
    </row>
    <row r="761" spans="8:9" x14ac:dyDescent="0.25">
      <c r="H761" s="44"/>
      <c r="I761" s="14"/>
    </row>
    <row r="762" spans="8:9" x14ac:dyDescent="0.25">
      <c r="H762" s="44"/>
      <c r="I762" s="14"/>
    </row>
    <row r="763" spans="8:9" x14ac:dyDescent="0.25">
      <c r="H763" s="44"/>
      <c r="I763" s="14"/>
    </row>
    <row r="764" spans="8:9" x14ac:dyDescent="0.25">
      <c r="H764" s="44"/>
      <c r="I764" s="14"/>
    </row>
    <row r="765" spans="8:9" x14ac:dyDescent="0.25">
      <c r="H765" s="44"/>
      <c r="I765" s="14"/>
    </row>
    <row r="766" spans="8:9" x14ac:dyDescent="0.25">
      <c r="H766" s="44"/>
      <c r="I766" s="14"/>
    </row>
    <row r="767" spans="8:9" x14ac:dyDescent="0.25">
      <c r="H767" s="44"/>
      <c r="I767" s="14"/>
    </row>
    <row r="768" spans="8:9" x14ac:dyDescent="0.25">
      <c r="H768" s="44"/>
      <c r="I768" s="14"/>
    </row>
    <row r="769" spans="8:9" x14ac:dyDescent="0.25">
      <c r="H769" s="44"/>
      <c r="I769" s="14"/>
    </row>
    <row r="770" spans="8:9" x14ac:dyDescent="0.25">
      <c r="H770" s="44"/>
      <c r="I770" s="14"/>
    </row>
    <row r="771" spans="8:9" x14ac:dyDescent="0.25">
      <c r="H771" s="44"/>
      <c r="I771" s="14"/>
    </row>
    <row r="772" spans="8:9" x14ac:dyDescent="0.25">
      <c r="H772" s="44"/>
      <c r="I772" s="14"/>
    </row>
    <row r="773" spans="8:9" x14ac:dyDescent="0.25">
      <c r="H773" s="44"/>
      <c r="I773" s="14"/>
    </row>
    <row r="774" spans="8:9" x14ac:dyDescent="0.25">
      <c r="H774" s="44"/>
      <c r="I774" s="14"/>
    </row>
    <row r="775" spans="8:9" x14ac:dyDescent="0.25">
      <c r="H775" s="44"/>
      <c r="I775" s="14"/>
    </row>
    <row r="776" spans="8:9" x14ac:dyDescent="0.25">
      <c r="H776" s="44"/>
      <c r="I776" s="14"/>
    </row>
    <row r="777" spans="8:9" x14ac:dyDescent="0.25">
      <c r="H777" s="44"/>
      <c r="I777" s="14"/>
    </row>
    <row r="778" spans="8:9" x14ac:dyDescent="0.25">
      <c r="H778" s="44"/>
      <c r="I778" s="14"/>
    </row>
    <row r="779" spans="8:9" x14ac:dyDescent="0.25">
      <c r="H779" s="44"/>
      <c r="I779" s="14"/>
    </row>
    <row r="780" spans="8:9" x14ac:dyDescent="0.25">
      <c r="H780" s="44"/>
      <c r="I780" s="14"/>
    </row>
    <row r="781" spans="8:9" x14ac:dyDescent="0.25">
      <c r="H781" s="44"/>
      <c r="I781" s="14"/>
    </row>
    <row r="782" spans="8:9" x14ac:dyDescent="0.25">
      <c r="H782" s="44"/>
      <c r="I782" s="14"/>
    </row>
    <row r="783" spans="8:9" x14ac:dyDescent="0.25">
      <c r="H783" s="44"/>
      <c r="I783" s="14"/>
    </row>
    <row r="784" spans="8:9" x14ac:dyDescent="0.25">
      <c r="H784" s="44"/>
      <c r="I784" s="14"/>
    </row>
    <row r="785" spans="8:9" x14ac:dyDescent="0.25">
      <c r="H785" s="44"/>
      <c r="I785" s="14"/>
    </row>
    <row r="786" spans="8:9" x14ac:dyDescent="0.25">
      <c r="H786" s="44"/>
      <c r="I786" s="14"/>
    </row>
    <row r="787" spans="8:9" x14ac:dyDescent="0.25">
      <c r="H787" s="44"/>
      <c r="I787" s="14"/>
    </row>
    <row r="788" spans="8:9" x14ac:dyDescent="0.25">
      <c r="H788" s="44"/>
      <c r="I788" s="14"/>
    </row>
    <row r="789" spans="8:9" x14ac:dyDescent="0.25">
      <c r="H789" s="44"/>
      <c r="I789" s="14"/>
    </row>
    <row r="790" spans="8:9" x14ac:dyDescent="0.25">
      <c r="H790" s="44"/>
      <c r="I790" s="14"/>
    </row>
    <row r="791" spans="8:9" x14ac:dyDescent="0.25">
      <c r="H791" s="44"/>
      <c r="I791" s="14"/>
    </row>
    <row r="792" spans="8:9" x14ac:dyDescent="0.25">
      <c r="H792" s="44"/>
      <c r="I792" s="14"/>
    </row>
    <row r="793" spans="8:9" x14ac:dyDescent="0.25">
      <c r="H793" s="44"/>
      <c r="I793" s="14"/>
    </row>
    <row r="794" spans="8:9" x14ac:dyDescent="0.25">
      <c r="H794" s="44"/>
      <c r="I794" s="14"/>
    </row>
    <row r="795" spans="8:9" x14ac:dyDescent="0.25">
      <c r="H795" s="44"/>
      <c r="I795" s="14"/>
    </row>
    <row r="796" spans="8:9" x14ac:dyDescent="0.25">
      <c r="H796" s="44"/>
      <c r="I796" s="14"/>
    </row>
    <row r="797" spans="8:9" x14ac:dyDescent="0.25">
      <c r="H797" s="44"/>
      <c r="I797" s="14"/>
    </row>
    <row r="798" spans="8:9" x14ac:dyDescent="0.25">
      <c r="H798" s="44"/>
      <c r="I798" s="14"/>
    </row>
    <row r="799" spans="8:9" x14ac:dyDescent="0.25">
      <c r="H799" s="44"/>
      <c r="I799" s="14"/>
    </row>
    <row r="800" spans="8:9" x14ac:dyDescent="0.25">
      <c r="H800" s="44"/>
      <c r="I800" s="14"/>
    </row>
    <row r="801" spans="8:9" x14ac:dyDescent="0.25">
      <c r="H801" s="44"/>
      <c r="I801" s="14"/>
    </row>
    <row r="802" spans="8:9" x14ac:dyDescent="0.25">
      <c r="H802" s="44"/>
      <c r="I802" s="14"/>
    </row>
    <row r="803" spans="8:9" x14ac:dyDescent="0.25">
      <c r="H803" s="44"/>
      <c r="I803" s="14"/>
    </row>
    <row r="804" spans="8:9" x14ac:dyDescent="0.25">
      <c r="H804" s="44"/>
      <c r="I804" s="14"/>
    </row>
    <row r="805" spans="8:9" x14ac:dyDescent="0.25">
      <c r="H805" s="44"/>
      <c r="I805" s="14"/>
    </row>
    <row r="806" spans="8:9" x14ac:dyDescent="0.25">
      <c r="H806" s="44"/>
      <c r="I806" s="14"/>
    </row>
    <row r="807" spans="8:9" x14ac:dyDescent="0.25">
      <c r="H807" s="44"/>
      <c r="I807" s="14"/>
    </row>
    <row r="808" spans="8:9" x14ac:dyDescent="0.25">
      <c r="H808" s="44"/>
      <c r="I808" s="14"/>
    </row>
    <row r="809" spans="8:9" x14ac:dyDescent="0.25">
      <c r="H809" s="44"/>
      <c r="I809" s="14"/>
    </row>
    <row r="810" spans="8:9" x14ac:dyDescent="0.25">
      <c r="H810" s="44"/>
      <c r="I810" s="14"/>
    </row>
    <row r="811" spans="8:9" x14ac:dyDescent="0.25">
      <c r="H811" s="44"/>
      <c r="I811" s="14"/>
    </row>
    <row r="812" spans="8:9" x14ac:dyDescent="0.25">
      <c r="H812" s="44"/>
      <c r="I812" s="14"/>
    </row>
    <row r="813" spans="8:9" x14ac:dyDescent="0.25">
      <c r="H813" s="44"/>
      <c r="I813" s="14"/>
    </row>
    <row r="814" spans="8:9" x14ac:dyDescent="0.25">
      <c r="H814" s="44"/>
      <c r="I814" s="14"/>
    </row>
    <row r="815" spans="8:9" x14ac:dyDescent="0.25">
      <c r="H815" s="44"/>
      <c r="I815" s="14"/>
    </row>
    <row r="816" spans="8:9" x14ac:dyDescent="0.25">
      <c r="H816" s="44"/>
      <c r="I816" s="14"/>
    </row>
    <row r="817" spans="8:9" x14ac:dyDescent="0.25">
      <c r="H817" s="44"/>
      <c r="I817" s="14"/>
    </row>
    <row r="818" spans="8:9" x14ac:dyDescent="0.25">
      <c r="H818" s="44"/>
      <c r="I818" s="14"/>
    </row>
    <row r="819" spans="8:9" x14ac:dyDescent="0.25">
      <c r="H819" s="44"/>
      <c r="I819" s="14"/>
    </row>
    <row r="820" spans="8:9" x14ac:dyDescent="0.25">
      <c r="H820" s="44"/>
      <c r="I820" s="14"/>
    </row>
    <row r="821" spans="8:9" x14ac:dyDescent="0.25">
      <c r="H821" s="44"/>
      <c r="I821" s="14"/>
    </row>
    <row r="822" spans="8:9" x14ac:dyDescent="0.25">
      <c r="H822" s="44"/>
      <c r="I822" s="14"/>
    </row>
    <row r="823" spans="8:9" x14ac:dyDescent="0.25">
      <c r="H823" s="44"/>
      <c r="I823" s="14"/>
    </row>
    <row r="824" spans="8:9" x14ac:dyDescent="0.25">
      <c r="H824" s="44"/>
      <c r="I824" s="14"/>
    </row>
    <row r="825" spans="8:9" x14ac:dyDescent="0.25">
      <c r="H825" s="44"/>
      <c r="I825" s="14"/>
    </row>
    <row r="826" spans="8:9" x14ac:dyDescent="0.25">
      <c r="H826" s="44"/>
      <c r="I826" s="14"/>
    </row>
    <row r="827" spans="8:9" x14ac:dyDescent="0.25">
      <c r="H827" s="44"/>
      <c r="I827" s="14"/>
    </row>
    <row r="828" spans="8:9" x14ac:dyDescent="0.25">
      <c r="H828" s="44"/>
      <c r="I828" s="14"/>
    </row>
    <row r="829" spans="8:9" x14ac:dyDescent="0.25">
      <c r="H829" s="44"/>
      <c r="I829" s="14"/>
    </row>
    <row r="830" spans="8:9" x14ac:dyDescent="0.25">
      <c r="H830" s="44"/>
      <c r="I830" s="14"/>
    </row>
    <row r="831" spans="8:9" x14ac:dyDescent="0.25">
      <c r="H831" s="44"/>
      <c r="I831" s="14"/>
    </row>
    <row r="832" spans="8:9" x14ac:dyDescent="0.25">
      <c r="H832" s="44"/>
      <c r="I832" s="14"/>
    </row>
    <row r="833" spans="8:9" x14ac:dyDescent="0.25">
      <c r="H833" s="44"/>
      <c r="I833" s="14"/>
    </row>
    <row r="834" spans="8:9" x14ac:dyDescent="0.25">
      <c r="H834" s="44"/>
      <c r="I834" s="14"/>
    </row>
    <row r="835" spans="8:9" x14ac:dyDescent="0.25">
      <c r="H835" s="44"/>
      <c r="I835" s="14"/>
    </row>
    <row r="836" spans="8:9" x14ac:dyDescent="0.25">
      <c r="H836" s="44"/>
      <c r="I836" s="14"/>
    </row>
    <row r="837" spans="8:9" x14ac:dyDescent="0.25">
      <c r="H837" s="44"/>
      <c r="I837" s="14"/>
    </row>
    <row r="838" spans="8:9" x14ac:dyDescent="0.25">
      <c r="H838" s="44"/>
      <c r="I838" s="14"/>
    </row>
    <row r="839" spans="8:9" x14ac:dyDescent="0.25">
      <c r="H839" s="44"/>
      <c r="I839" s="14"/>
    </row>
    <row r="840" spans="8:9" x14ac:dyDescent="0.25">
      <c r="H840" s="44"/>
      <c r="I840" s="14"/>
    </row>
    <row r="841" spans="8:9" x14ac:dyDescent="0.25">
      <c r="H841" s="44"/>
      <c r="I841" s="14"/>
    </row>
    <row r="842" spans="8:9" x14ac:dyDescent="0.25">
      <c r="H842" s="44"/>
      <c r="I842" s="14"/>
    </row>
    <row r="843" spans="8:9" x14ac:dyDescent="0.25">
      <c r="H843" s="44"/>
      <c r="I843" s="14"/>
    </row>
    <row r="844" spans="8:9" x14ac:dyDescent="0.25">
      <c r="H844" s="44"/>
      <c r="I844" s="14"/>
    </row>
    <row r="845" spans="8:9" x14ac:dyDescent="0.25">
      <c r="H845" s="44"/>
      <c r="I845" s="14"/>
    </row>
    <row r="846" spans="8:9" x14ac:dyDescent="0.25">
      <c r="H846" s="44"/>
      <c r="I846" s="14"/>
    </row>
    <row r="847" spans="8:9" x14ac:dyDescent="0.25">
      <c r="H847" s="44"/>
      <c r="I847" s="14"/>
    </row>
    <row r="848" spans="8:9" x14ac:dyDescent="0.25">
      <c r="H848" s="44"/>
      <c r="I848" s="14"/>
    </row>
    <row r="849" spans="8:9" x14ac:dyDescent="0.25">
      <c r="H849" s="44"/>
      <c r="I849" s="14"/>
    </row>
    <row r="850" spans="8:9" x14ac:dyDescent="0.25">
      <c r="H850" s="44"/>
      <c r="I850" s="14"/>
    </row>
    <row r="851" spans="8:9" x14ac:dyDescent="0.25">
      <c r="H851" s="44"/>
      <c r="I851" s="14"/>
    </row>
    <row r="852" spans="8:9" x14ac:dyDescent="0.25">
      <c r="H852" s="44"/>
      <c r="I852" s="14"/>
    </row>
    <row r="853" spans="8:9" x14ac:dyDescent="0.25">
      <c r="H853" s="44"/>
      <c r="I853" s="14"/>
    </row>
    <row r="854" spans="8:9" x14ac:dyDescent="0.25">
      <c r="H854" s="44"/>
      <c r="I854" s="14"/>
    </row>
    <row r="855" spans="8:9" x14ac:dyDescent="0.25">
      <c r="H855" s="44"/>
      <c r="I855" s="14"/>
    </row>
    <row r="856" spans="8:9" x14ac:dyDescent="0.25">
      <c r="H856" s="44"/>
      <c r="I856" s="14"/>
    </row>
    <row r="857" spans="8:9" x14ac:dyDescent="0.25">
      <c r="H857" s="44"/>
      <c r="I857" s="14"/>
    </row>
    <row r="858" spans="8:9" x14ac:dyDescent="0.25">
      <c r="H858" s="44"/>
      <c r="I858" s="14"/>
    </row>
    <row r="859" spans="8:9" x14ac:dyDescent="0.25">
      <c r="H859" s="44"/>
      <c r="I859" s="14"/>
    </row>
    <row r="860" spans="8:9" x14ac:dyDescent="0.25">
      <c r="H860" s="44"/>
      <c r="I860" s="14"/>
    </row>
    <row r="861" spans="8:9" x14ac:dyDescent="0.25">
      <c r="H861" s="44"/>
      <c r="I861" s="14"/>
    </row>
    <row r="862" spans="8:9" x14ac:dyDescent="0.25">
      <c r="H862" s="44"/>
      <c r="I862" s="14"/>
    </row>
    <row r="863" spans="8:9" x14ac:dyDescent="0.25">
      <c r="H863" s="44"/>
      <c r="I863" s="14"/>
    </row>
    <row r="864" spans="8:9" x14ac:dyDescent="0.25">
      <c r="H864" s="44"/>
      <c r="I864" s="14"/>
    </row>
    <row r="865" spans="8:9" x14ac:dyDescent="0.25">
      <c r="H865" s="44"/>
      <c r="I865" s="14"/>
    </row>
    <row r="866" spans="8:9" x14ac:dyDescent="0.25">
      <c r="H866" s="44"/>
      <c r="I866" s="14"/>
    </row>
    <row r="867" spans="8:9" x14ac:dyDescent="0.25">
      <c r="H867" s="44"/>
      <c r="I867" s="14"/>
    </row>
    <row r="868" spans="8:9" x14ac:dyDescent="0.25">
      <c r="H868" s="44"/>
      <c r="I868" s="14"/>
    </row>
    <row r="869" spans="8:9" x14ac:dyDescent="0.25">
      <c r="H869" s="44"/>
      <c r="I869" s="14"/>
    </row>
    <row r="870" spans="8:9" x14ac:dyDescent="0.25">
      <c r="H870" s="44"/>
      <c r="I870" s="14"/>
    </row>
    <row r="871" spans="8:9" x14ac:dyDescent="0.25">
      <c r="H871" s="44"/>
      <c r="I871" s="14"/>
    </row>
    <row r="872" spans="8:9" x14ac:dyDescent="0.25">
      <c r="H872" s="44"/>
      <c r="I872" s="14"/>
    </row>
    <row r="873" spans="8:9" x14ac:dyDescent="0.25">
      <c r="H873" s="44"/>
      <c r="I873" s="14"/>
    </row>
    <row r="874" spans="8:9" x14ac:dyDescent="0.25">
      <c r="H874" s="44"/>
      <c r="I874" s="14"/>
    </row>
    <row r="875" spans="8:9" x14ac:dyDescent="0.25">
      <c r="H875" s="44"/>
      <c r="I875" s="14"/>
    </row>
    <row r="876" spans="8:9" x14ac:dyDescent="0.25">
      <c r="H876" s="44"/>
      <c r="I876" s="14"/>
    </row>
    <row r="877" spans="8:9" x14ac:dyDescent="0.25">
      <c r="H877" s="44"/>
      <c r="I877" s="14"/>
    </row>
    <row r="878" spans="8:9" x14ac:dyDescent="0.25">
      <c r="H878" s="44"/>
      <c r="I878" s="14"/>
    </row>
    <row r="879" spans="8:9" x14ac:dyDescent="0.25">
      <c r="H879" s="44"/>
      <c r="I879" s="14"/>
    </row>
    <row r="880" spans="8:9" x14ac:dyDescent="0.25">
      <c r="H880" s="44"/>
      <c r="I880" s="14"/>
    </row>
    <row r="881" spans="8:9" x14ac:dyDescent="0.25">
      <c r="H881" s="44"/>
      <c r="I881" s="14"/>
    </row>
    <row r="882" spans="8:9" x14ac:dyDescent="0.25">
      <c r="H882" s="44"/>
      <c r="I882" s="14"/>
    </row>
    <row r="883" spans="8:9" x14ac:dyDescent="0.25">
      <c r="H883" s="44"/>
      <c r="I883" s="14"/>
    </row>
    <row r="884" spans="8:9" x14ac:dyDescent="0.25">
      <c r="H884" s="44"/>
      <c r="I884" s="14"/>
    </row>
    <row r="885" spans="8:9" x14ac:dyDescent="0.25">
      <c r="H885" s="44"/>
      <c r="I885" s="14"/>
    </row>
    <row r="886" spans="8:9" x14ac:dyDescent="0.25">
      <c r="H886" s="44"/>
      <c r="I886" s="14"/>
    </row>
    <row r="887" spans="8:9" x14ac:dyDescent="0.25">
      <c r="H887" s="44"/>
      <c r="I887" s="14"/>
    </row>
    <row r="888" spans="8:9" x14ac:dyDescent="0.25">
      <c r="H888" s="44"/>
      <c r="I888" s="14"/>
    </row>
    <row r="889" spans="8:9" x14ac:dyDescent="0.25">
      <c r="H889" s="44"/>
      <c r="I889" s="14"/>
    </row>
    <row r="890" spans="8:9" x14ac:dyDescent="0.25">
      <c r="H890" s="44"/>
      <c r="I890" s="14"/>
    </row>
    <row r="891" spans="8:9" x14ac:dyDescent="0.25">
      <c r="H891" s="44"/>
      <c r="I891" s="14"/>
    </row>
    <row r="892" spans="8:9" x14ac:dyDescent="0.25">
      <c r="H892" s="44"/>
      <c r="I892" s="14"/>
    </row>
    <row r="893" spans="8:9" x14ac:dyDescent="0.25">
      <c r="H893" s="44"/>
      <c r="I893" s="14"/>
    </row>
    <row r="894" spans="8:9" x14ac:dyDescent="0.25">
      <c r="H894" s="44"/>
      <c r="I894" s="14"/>
    </row>
    <row r="895" spans="8:9" x14ac:dyDescent="0.25">
      <c r="H895" s="44"/>
      <c r="I895" s="14"/>
    </row>
    <row r="896" spans="8:9" x14ac:dyDescent="0.25">
      <c r="H896" s="44"/>
      <c r="I896" s="14"/>
    </row>
    <row r="897" spans="8:9" x14ac:dyDescent="0.25">
      <c r="H897" s="44"/>
      <c r="I897" s="14"/>
    </row>
    <row r="898" spans="8:9" x14ac:dyDescent="0.25">
      <c r="H898" s="44"/>
      <c r="I898" s="14"/>
    </row>
    <row r="899" spans="8:9" x14ac:dyDescent="0.25">
      <c r="H899" s="44"/>
      <c r="I899" s="14"/>
    </row>
    <row r="900" spans="8:9" x14ac:dyDescent="0.25">
      <c r="H900" s="44"/>
      <c r="I900" s="14"/>
    </row>
    <row r="901" spans="8:9" x14ac:dyDescent="0.25">
      <c r="H901" s="44"/>
      <c r="I901" s="14"/>
    </row>
    <row r="902" spans="8:9" x14ac:dyDescent="0.25">
      <c r="H902" s="44"/>
      <c r="I902" s="14"/>
    </row>
    <row r="903" spans="8:9" x14ac:dyDescent="0.25">
      <c r="H903" s="44"/>
      <c r="I903" s="14"/>
    </row>
    <row r="904" spans="8:9" x14ac:dyDescent="0.25">
      <c r="H904" s="44"/>
      <c r="I904" s="14"/>
    </row>
    <row r="905" spans="8:9" x14ac:dyDescent="0.25">
      <c r="H905" s="44"/>
      <c r="I905" s="14"/>
    </row>
    <row r="906" spans="8:9" x14ac:dyDescent="0.25">
      <c r="H906" s="44"/>
      <c r="I906" s="14"/>
    </row>
    <row r="907" spans="8:9" x14ac:dyDescent="0.25">
      <c r="H907" s="44"/>
      <c r="I907" s="14"/>
    </row>
    <row r="908" spans="8:9" x14ac:dyDescent="0.25">
      <c r="H908" s="44"/>
      <c r="I908" s="14"/>
    </row>
    <row r="909" spans="8:9" x14ac:dyDescent="0.25">
      <c r="H909" s="44"/>
      <c r="I909" s="14"/>
    </row>
    <row r="910" spans="8:9" x14ac:dyDescent="0.25">
      <c r="H910" s="44"/>
      <c r="I910" s="14"/>
    </row>
    <row r="911" spans="8:9" x14ac:dyDescent="0.25">
      <c r="H911" s="44"/>
      <c r="I911" s="14"/>
    </row>
    <row r="912" spans="8:9" x14ac:dyDescent="0.25">
      <c r="H912" s="44"/>
      <c r="I912" s="14"/>
    </row>
    <row r="913" spans="8:9" x14ac:dyDescent="0.25">
      <c r="H913" s="44"/>
      <c r="I913" s="14"/>
    </row>
    <row r="914" spans="8:9" x14ac:dyDescent="0.25">
      <c r="H914" s="44"/>
      <c r="I914" s="14"/>
    </row>
    <row r="915" spans="8:9" x14ac:dyDescent="0.25">
      <c r="H915" s="44"/>
      <c r="I915" s="14"/>
    </row>
    <row r="916" spans="8:9" x14ac:dyDescent="0.25">
      <c r="H916" s="44"/>
      <c r="I916" s="14"/>
    </row>
    <row r="917" spans="8:9" x14ac:dyDescent="0.25">
      <c r="H917" s="44"/>
      <c r="I917" s="14"/>
    </row>
    <row r="918" spans="8:9" x14ac:dyDescent="0.25">
      <c r="H918" s="44"/>
      <c r="I918" s="14"/>
    </row>
    <row r="919" spans="8:9" x14ac:dyDescent="0.25">
      <c r="H919" s="44"/>
      <c r="I919" s="14"/>
    </row>
    <row r="920" spans="8:9" x14ac:dyDescent="0.25">
      <c r="H920" s="44"/>
      <c r="I920" s="14"/>
    </row>
    <row r="921" spans="8:9" x14ac:dyDescent="0.25">
      <c r="H921" s="44"/>
      <c r="I921" s="14"/>
    </row>
    <row r="922" spans="8:9" x14ac:dyDescent="0.25">
      <c r="H922" s="44"/>
      <c r="I922" s="14"/>
    </row>
    <row r="923" spans="8:9" x14ac:dyDescent="0.25">
      <c r="H923" s="44"/>
      <c r="I923" s="14"/>
    </row>
    <row r="924" spans="8:9" x14ac:dyDescent="0.25">
      <c r="H924" s="44"/>
      <c r="I924" s="14"/>
    </row>
    <row r="925" spans="8:9" x14ac:dyDescent="0.25">
      <c r="H925" s="44"/>
      <c r="I925" s="14"/>
    </row>
    <row r="926" spans="8:9" x14ac:dyDescent="0.25">
      <c r="H926" s="44"/>
      <c r="I926" s="14"/>
    </row>
    <row r="927" spans="8:9" x14ac:dyDescent="0.25">
      <c r="H927" s="44"/>
      <c r="I927" s="14"/>
    </row>
    <row r="928" spans="8:9" x14ac:dyDescent="0.25">
      <c r="H928" s="44"/>
      <c r="I928" s="14"/>
    </row>
    <row r="929" spans="8:9" x14ac:dyDescent="0.25">
      <c r="H929" s="44"/>
      <c r="I929" s="14"/>
    </row>
    <row r="930" spans="8:9" x14ac:dyDescent="0.25">
      <c r="H930" s="44"/>
      <c r="I930" s="14"/>
    </row>
    <row r="931" spans="8:9" x14ac:dyDescent="0.25">
      <c r="H931" s="44"/>
      <c r="I931" s="14"/>
    </row>
    <row r="932" spans="8:9" x14ac:dyDescent="0.25">
      <c r="H932" s="44"/>
      <c r="I932" s="14"/>
    </row>
    <row r="933" spans="8:9" x14ac:dyDescent="0.25">
      <c r="H933" s="44"/>
      <c r="I933" s="14"/>
    </row>
    <row r="934" spans="8:9" x14ac:dyDescent="0.25">
      <c r="H934" s="44"/>
      <c r="I934" s="14"/>
    </row>
    <row r="935" spans="8:9" x14ac:dyDescent="0.25">
      <c r="H935" s="44"/>
      <c r="I935" s="14"/>
    </row>
    <row r="936" spans="8:9" x14ac:dyDescent="0.25">
      <c r="H936" s="44"/>
      <c r="I936" s="14"/>
    </row>
    <row r="937" spans="8:9" x14ac:dyDescent="0.25">
      <c r="H937" s="44"/>
      <c r="I937" s="14"/>
    </row>
    <row r="938" spans="8:9" x14ac:dyDescent="0.25">
      <c r="H938" s="44"/>
      <c r="I938" s="14"/>
    </row>
    <row r="939" spans="8:9" x14ac:dyDescent="0.25">
      <c r="H939" s="44"/>
      <c r="I939" s="14"/>
    </row>
    <row r="940" spans="8:9" x14ac:dyDescent="0.25">
      <c r="H940" s="44"/>
      <c r="I940" s="14"/>
    </row>
    <row r="941" spans="8:9" x14ac:dyDescent="0.25">
      <c r="H941" s="44"/>
      <c r="I941" s="14"/>
    </row>
    <row r="942" spans="8:9" x14ac:dyDescent="0.25">
      <c r="H942" s="44"/>
      <c r="I942" s="14"/>
    </row>
    <row r="943" spans="8:9" x14ac:dyDescent="0.25">
      <c r="H943" s="44"/>
      <c r="I943" s="14"/>
    </row>
    <row r="944" spans="8:9" x14ac:dyDescent="0.25">
      <c r="H944" s="44"/>
      <c r="I944" s="14"/>
    </row>
    <row r="945" spans="8:9" x14ac:dyDescent="0.25">
      <c r="H945" s="44"/>
      <c r="I945" s="14"/>
    </row>
    <row r="946" spans="8:9" x14ac:dyDescent="0.25">
      <c r="H946" s="44"/>
      <c r="I946" s="14"/>
    </row>
    <row r="947" spans="8:9" x14ac:dyDescent="0.25">
      <c r="H947" s="44"/>
      <c r="I947" s="14"/>
    </row>
    <row r="948" spans="8:9" x14ac:dyDescent="0.25">
      <c r="H948" s="44"/>
      <c r="I948" s="14"/>
    </row>
    <row r="949" spans="8:9" x14ac:dyDescent="0.25">
      <c r="H949" s="44"/>
      <c r="I949" s="14"/>
    </row>
    <row r="950" spans="8:9" x14ac:dyDescent="0.25">
      <c r="H950" s="44"/>
      <c r="I950" s="14"/>
    </row>
    <row r="951" spans="8:9" x14ac:dyDescent="0.25">
      <c r="H951" s="44"/>
      <c r="I951" s="14"/>
    </row>
    <row r="952" spans="8:9" x14ac:dyDescent="0.25">
      <c r="H952" s="44"/>
      <c r="I952" s="14"/>
    </row>
    <row r="953" spans="8:9" x14ac:dyDescent="0.25">
      <c r="H953" s="44"/>
      <c r="I953" s="14"/>
    </row>
    <row r="954" spans="8:9" x14ac:dyDescent="0.25">
      <c r="H954" s="44"/>
      <c r="I954" s="14"/>
    </row>
    <row r="955" spans="8:9" x14ac:dyDescent="0.25">
      <c r="H955" s="44"/>
      <c r="I955" s="14"/>
    </row>
    <row r="956" spans="8:9" x14ac:dyDescent="0.25">
      <c r="H956" s="44"/>
      <c r="I956" s="14"/>
    </row>
    <row r="957" spans="8:9" x14ac:dyDescent="0.25">
      <c r="H957" s="44"/>
      <c r="I957" s="14"/>
    </row>
    <row r="958" spans="8:9" x14ac:dyDescent="0.25">
      <c r="H958" s="44"/>
      <c r="I958" s="14"/>
    </row>
    <row r="959" spans="8:9" x14ac:dyDescent="0.25">
      <c r="H959" s="44"/>
      <c r="I959" s="14"/>
    </row>
    <row r="960" spans="8:9" x14ac:dyDescent="0.25">
      <c r="H960" s="44"/>
      <c r="I960" s="14"/>
    </row>
    <row r="961" spans="8:9" x14ac:dyDescent="0.25">
      <c r="H961" s="44"/>
      <c r="I961" s="14"/>
    </row>
    <row r="962" spans="8:9" x14ac:dyDescent="0.25">
      <c r="H962" s="44"/>
      <c r="I962" s="14"/>
    </row>
    <row r="963" spans="8:9" x14ac:dyDescent="0.25">
      <c r="H963" s="44"/>
      <c r="I963" s="14"/>
    </row>
    <row r="964" spans="8:9" x14ac:dyDescent="0.25">
      <c r="H964" s="44"/>
      <c r="I964" s="14"/>
    </row>
    <row r="965" spans="8:9" x14ac:dyDescent="0.25">
      <c r="H965" s="44"/>
      <c r="I965" s="14"/>
    </row>
    <row r="966" spans="8:9" x14ac:dyDescent="0.25">
      <c r="H966" s="44"/>
      <c r="I966" s="14"/>
    </row>
    <row r="967" spans="8:9" x14ac:dyDescent="0.25">
      <c r="H967" s="44"/>
      <c r="I967" s="14"/>
    </row>
    <row r="968" spans="8:9" x14ac:dyDescent="0.25">
      <c r="H968" s="44"/>
      <c r="I968" s="14"/>
    </row>
    <row r="969" spans="8:9" x14ac:dyDescent="0.25">
      <c r="H969" s="44"/>
      <c r="I969" s="14"/>
    </row>
    <row r="970" spans="8:9" x14ac:dyDescent="0.25">
      <c r="H970" s="44"/>
      <c r="I970" s="14"/>
    </row>
    <row r="971" spans="8:9" x14ac:dyDescent="0.25">
      <c r="H971" s="44"/>
      <c r="I971" s="14"/>
    </row>
    <row r="972" spans="8:9" x14ac:dyDescent="0.25">
      <c r="H972" s="44"/>
      <c r="I972" s="14"/>
    </row>
    <row r="973" spans="8:9" x14ac:dyDescent="0.25">
      <c r="H973" s="44"/>
      <c r="I973" s="14"/>
    </row>
    <row r="974" spans="8:9" x14ac:dyDescent="0.25">
      <c r="H974" s="44"/>
      <c r="I974" s="14"/>
    </row>
    <row r="975" spans="8:9" x14ac:dyDescent="0.25">
      <c r="H975" s="44"/>
      <c r="I975" s="14"/>
    </row>
    <row r="976" spans="8:9" x14ac:dyDescent="0.25">
      <c r="H976" s="44"/>
      <c r="I976" s="14"/>
    </row>
    <row r="977" spans="8:9" x14ac:dyDescent="0.25">
      <c r="H977" s="44"/>
      <c r="I977" s="14"/>
    </row>
    <row r="978" spans="8:9" x14ac:dyDescent="0.25">
      <c r="H978" s="44"/>
      <c r="I978" s="14"/>
    </row>
    <row r="979" spans="8:9" x14ac:dyDescent="0.25">
      <c r="H979" s="44"/>
      <c r="I979" s="14"/>
    </row>
    <row r="980" spans="8:9" x14ac:dyDescent="0.25">
      <c r="H980" s="44"/>
      <c r="I980" s="14"/>
    </row>
    <row r="981" spans="8:9" x14ac:dyDescent="0.25">
      <c r="H981" s="44"/>
      <c r="I981" s="14"/>
    </row>
    <row r="982" spans="8:9" x14ac:dyDescent="0.25">
      <c r="H982" s="44"/>
      <c r="I982" s="14"/>
    </row>
    <row r="983" spans="8:9" x14ac:dyDescent="0.25">
      <c r="H983" s="44"/>
      <c r="I983" s="14"/>
    </row>
    <row r="984" spans="8:9" x14ac:dyDescent="0.25">
      <c r="H984" s="44"/>
      <c r="I984" s="14"/>
    </row>
    <row r="985" spans="8:9" x14ac:dyDescent="0.25">
      <c r="H985" s="44"/>
      <c r="I985" s="14"/>
    </row>
    <row r="986" spans="8:9" x14ac:dyDescent="0.25">
      <c r="H986" s="44"/>
      <c r="I986" s="14"/>
    </row>
    <row r="987" spans="8:9" x14ac:dyDescent="0.25">
      <c r="H987" s="44"/>
      <c r="I987" s="14"/>
    </row>
    <row r="988" spans="8:9" x14ac:dyDescent="0.25">
      <c r="H988" s="44"/>
      <c r="I988" s="14"/>
    </row>
    <row r="989" spans="8:9" x14ac:dyDescent="0.25">
      <c r="H989" s="44"/>
      <c r="I989" s="14"/>
    </row>
    <row r="990" spans="8:9" x14ac:dyDescent="0.25">
      <c r="H990" s="44"/>
      <c r="I990" s="14"/>
    </row>
    <row r="991" spans="8:9" x14ac:dyDescent="0.25">
      <c r="H991" s="44"/>
      <c r="I991" s="14"/>
    </row>
    <row r="992" spans="8:9" x14ac:dyDescent="0.25">
      <c r="H992" s="44"/>
      <c r="I992" s="14"/>
    </row>
    <row r="993" spans="8:9" x14ac:dyDescent="0.25">
      <c r="H993" s="44"/>
      <c r="I993" s="14"/>
    </row>
    <row r="994" spans="8:9" x14ac:dyDescent="0.25">
      <c r="H994" s="44"/>
      <c r="I994" s="14"/>
    </row>
    <row r="995" spans="8:9" x14ac:dyDescent="0.25">
      <c r="H995" s="44"/>
      <c r="I995" s="14"/>
    </row>
    <row r="996" spans="8:9" x14ac:dyDescent="0.25">
      <c r="H996" s="44"/>
      <c r="I996" s="14"/>
    </row>
    <row r="997" spans="8:9" x14ac:dyDescent="0.25">
      <c r="H997" s="44"/>
      <c r="I997" s="14"/>
    </row>
    <row r="998" spans="8:9" x14ac:dyDescent="0.25">
      <c r="H998" s="44"/>
      <c r="I998" s="14"/>
    </row>
    <row r="999" spans="8:9" x14ac:dyDescent="0.25">
      <c r="H999" s="44"/>
      <c r="I999" s="14"/>
    </row>
    <row r="1000" spans="8:9" x14ac:dyDescent="0.25">
      <c r="H1000" s="44"/>
      <c r="I1000" s="14"/>
    </row>
  </sheetData>
  <sheetProtection algorithmName="SHA-512" hashValue="nbHvxcJHii1dI8yWUIH43pVKwq2viBRSLANyilALlRvX3VnoyoJTbXSTGf7JXQqh6Q3tJwsjSQvCa8ARz+A6Ng==" saltValue="tOIFpracZa98VSnZ7tcQIg==" spinCount="100000" sheet="1" selectLockedCells="1"/>
  <mergeCells count="43">
    <mergeCell ref="A325:G325"/>
    <mergeCell ref="A371:G371"/>
    <mergeCell ref="J428:L428"/>
    <mergeCell ref="I429:M430"/>
    <mergeCell ref="A395:G395"/>
    <mergeCell ref="B422:F422"/>
    <mergeCell ref="B426:E426"/>
    <mergeCell ref="I426:L426"/>
    <mergeCell ref="J427:L427"/>
    <mergeCell ref="B423:E423"/>
    <mergeCell ref="B424:E424"/>
    <mergeCell ref="B425:E425"/>
    <mergeCell ref="B427:F427"/>
    <mergeCell ref="A3:G3"/>
    <mergeCell ref="A262:F262"/>
    <mergeCell ref="A72:G72"/>
    <mergeCell ref="A265:F265"/>
    <mergeCell ref="A270:G270"/>
    <mergeCell ref="N429:N430"/>
    <mergeCell ref="A428:B429"/>
    <mergeCell ref="B446:D446"/>
    <mergeCell ref="B447:D447"/>
    <mergeCell ref="A431:D431"/>
    <mergeCell ref="B445:D445"/>
    <mergeCell ref="B433:D433"/>
    <mergeCell ref="B434:D434"/>
    <mergeCell ref="B435:D435"/>
    <mergeCell ref="B436:D436"/>
    <mergeCell ref="B437:D437"/>
    <mergeCell ref="D438:G438"/>
    <mergeCell ref="A442:B442"/>
    <mergeCell ref="C440:G440"/>
    <mergeCell ref="C441:G441"/>
    <mergeCell ref="A444:D444"/>
    <mergeCell ref="B448:D448"/>
    <mergeCell ref="B449:D449"/>
    <mergeCell ref="B450:D450"/>
    <mergeCell ref="M444:N444"/>
    <mergeCell ref="B432:D432"/>
    <mergeCell ref="I449:M449"/>
    <mergeCell ref="J439:L439"/>
    <mergeCell ref="I438:L438"/>
    <mergeCell ref="J440:L440"/>
  </mergeCells>
  <phoneticPr fontId="26" type="noConversion"/>
  <hyperlinks>
    <hyperlink ref="J439" r:id="rId1" xr:uid="{8B80EC58-3484-46CE-B36A-975C214A2E0F}"/>
  </hyperlinks>
  <pageMargins left="0.25" right="0.25" top="0.5" bottom="0.5" header="0.3" footer="0.3"/>
  <pageSetup scale="59" fitToHeight="0" orientation="landscape" horizontalDpi="300" verticalDpi="300" r:id="rId2"/>
  <headerFooter scaleWithDoc="0">
    <oddHeader xml:space="preserve">&amp;C
</oddHeader>
    <oddFooter>&amp;L&amp;9www.creativedisplays.com&amp;C&amp;9Page &amp;P of &amp;N&amp;R&amp;9 1.800.733.9617</oddFooter>
  </headerFooter>
  <rowBreaks count="2" manualBreakCount="2">
    <brk id="405" max="13" man="1"/>
    <brk id="421" max="1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PREORDER 2026</vt:lpstr>
      <vt:lpstr>'PREORDER 2026'!Print_Area</vt:lpstr>
      <vt:lpstr>'PREORDER 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Creative Displays</dc:creator>
  <cp:lastModifiedBy>Angela Primavera</cp:lastModifiedBy>
  <cp:lastPrinted>2026-01-13T19:38:39Z</cp:lastPrinted>
  <dcterms:created xsi:type="dcterms:W3CDTF">2021-01-13T22:35:30Z</dcterms:created>
  <dcterms:modified xsi:type="dcterms:W3CDTF">2026-01-14T17:18:32Z</dcterms:modified>
</cp:coreProperties>
</file>